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ДС при Кс" sheetId="2" r:id="rId1"/>
  </sheets>
  <definedNames>
    <definedName name="_xlnm.Print_Titles" localSheetId="0">'ДС при Кс'!$11:$13</definedName>
  </definedNames>
  <calcPr calcId="125725"/>
</workbook>
</file>

<file path=xl/calcChain.xml><?xml version="1.0" encoding="utf-8"?>
<calcChain xmlns="http://schemas.openxmlformats.org/spreadsheetml/2006/main">
  <c r="G39" i="2"/>
  <c r="G38"/>
  <c r="G36"/>
  <c r="F37"/>
  <c r="G37"/>
  <c r="E37" l="1"/>
  <c r="H208" l="1"/>
  <c r="L71"/>
  <c r="J71" s="1"/>
  <c r="M71"/>
  <c r="K71" s="1"/>
  <c r="M69"/>
  <c r="K69" s="1"/>
  <c r="L69"/>
  <c r="J69" s="1"/>
  <c r="M68"/>
  <c r="K68" s="1"/>
  <c r="I68" s="1"/>
  <c r="G68" s="1"/>
  <c r="L68"/>
  <c r="J68" s="1"/>
  <c r="M67"/>
  <c r="K67" s="1"/>
  <c r="I67" s="1"/>
  <c r="L67"/>
  <c r="J67" s="1"/>
  <c r="M128"/>
  <c r="K128" s="1"/>
  <c r="I128" s="1"/>
  <c r="G128" s="1"/>
  <c r="L128"/>
  <c r="J128" s="1"/>
  <c r="M124"/>
  <c r="K124" s="1"/>
  <c r="I124" s="1"/>
  <c r="L124"/>
  <c r="J124" s="1"/>
  <c r="M125"/>
  <c r="K125" s="1"/>
  <c r="L125"/>
  <c r="J125" s="1"/>
  <c r="M126"/>
  <c r="K126" s="1"/>
  <c r="I126" s="1"/>
  <c r="G126" s="1"/>
  <c r="L126"/>
  <c r="J126" s="1"/>
  <c r="I94"/>
  <c r="I93"/>
  <c r="I92"/>
  <c r="J72" l="1"/>
  <c r="L72"/>
  <c r="I72"/>
  <c r="K72"/>
  <c r="F183"/>
  <c r="M205"/>
  <c r="M206" s="1"/>
  <c r="M207" s="1"/>
  <c r="M208" s="1"/>
  <c r="L205"/>
  <c r="L206" s="1"/>
  <c r="L207" s="1"/>
  <c r="L208" s="1"/>
  <c r="K205"/>
  <c r="K206" s="1"/>
  <c r="K207" s="1"/>
  <c r="J205"/>
  <c r="J206" s="1"/>
  <c r="J207" s="1"/>
  <c r="I205"/>
  <c r="I206" s="1"/>
  <c r="I208" s="1"/>
  <c r="H205"/>
  <c r="G204"/>
  <c r="G205" s="1"/>
  <c r="F204"/>
  <c r="F205" s="1"/>
  <c r="M203"/>
  <c r="L203"/>
  <c r="K203"/>
  <c r="J203"/>
  <c r="I203"/>
  <c r="H203"/>
  <c r="G202"/>
  <c r="G203" s="1"/>
  <c r="F202"/>
  <c r="F203" s="1"/>
  <c r="M201"/>
  <c r="L201"/>
  <c r="K201"/>
  <c r="J201"/>
  <c r="I201"/>
  <c r="H201"/>
  <c r="G200"/>
  <c r="G196"/>
  <c r="F196"/>
  <c r="G195"/>
  <c r="F195"/>
  <c r="I194"/>
  <c r="H194"/>
  <c r="G193"/>
  <c r="G192"/>
  <c r="M189"/>
  <c r="L189"/>
  <c r="K189"/>
  <c r="J189"/>
  <c r="I189"/>
  <c r="G188"/>
  <c r="F188"/>
  <c r="H189"/>
  <c r="G187"/>
  <c r="G186"/>
  <c r="M185"/>
  <c r="L185"/>
  <c r="K185"/>
  <c r="J185"/>
  <c r="I185"/>
  <c r="H185"/>
  <c r="G184"/>
  <c r="F184"/>
  <c r="G183"/>
  <c r="G182"/>
  <c r="F182"/>
  <c r="M181"/>
  <c r="L181"/>
  <c r="K181"/>
  <c r="J181"/>
  <c r="I181"/>
  <c r="H181"/>
  <c r="G180"/>
  <c r="F180"/>
  <c r="G178"/>
  <c r="F178"/>
  <c r="G177"/>
  <c r="F177"/>
  <c r="G176"/>
  <c r="F176"/>
  <c r="G175"/>
  <c r="F175"/>
  <c r="M174"/>
  <c r="L174"/>
  <c r="K174"/>
  <c r="J174"/>
  <c r="I174"/>
  <c r="H174"/>
  <c r="G173"/>
  <c r="F173"/>
  <c r="G172"/>
  <c r="M171"/>
  <c r="L171"/>
  <c r="K171"/>
  <c r="J171"/>
  <c r="I171"/>
  <c r="H171"/>
  <c r="G170"/>
  <c r="F170"/>
  <c r="G169"/>
  <c r="F169"/>
  <c r="M168"/>
  <c r="L168"/>
  <c r="K168"/>
  <c r="J168"/>
  <c r="I168"/>
  <c r="H168"/>
  <c r="G167"/>
  <c r="G168" s="1"/>
  <c r="F167"/>
  <c r="M166"/>
  <c r="L166"/>
  <c r="K166"/>
  <c r="J166"/>
  <c r="I166"/>
  <c r="H166"/>
  <c r="G165"/>
  <c r="F165"/>
  <c r="G164"/>
  <c r="F164"/>
  <c r="G163"/>
  <c r="F163"/>
  <c r="G162"/>
  <c r="F162"/>
  <c r="G161"/>
  <c r="F161"/>
  <c r="M160"/>
  <c r="L160"/>
  <c r="K160"/>
  <c r="J160"/>
  <c r="I160"/>
  <c r="H160"/>
  <c r="G159"/>
  <c r="F159"/>
  <c r="G158"/>
  <c r="G157"/>
  <c r="F157"/>
  <c r="G156"/>
  <c r="F156"/>
  <c r="G155"/>
  <c r="F155"/>
  <c r="G154"/>
  <c r="F154"/>
  <c r="G153"/>
  <c r="F153"/>
  <c r="M152"/>
  <c r="L152"/>
  <c r="K152"/>
  <c r="J152"/>
  <c r="I152"/>
  <c r="H152"/>
  <c r="G151"/>
  <c r="F151"/>
  <c r="G150"/>
  <c r="F150"/>
  <c r="G149"/>
  <c r="F149"/>
  <c r="G148"/>
  <c r="F148"/>
  <c r="M147"/>
  <c r="L147"/>
  <c r="K147"/>
  <c r="J147"/>
  <c r="I147"/>
  <c r="H147"/>
  <c r="G146"/>
  <c r="F146"/>
  <c r="G145"/>
  <c r="F145"/>
  <c r="G144"/>
  <c r="F144"/>
  <c r="G143"/>
  <c r="F143"/>
  <c r="G142"/>
  <c r="F142"/>
  <c r="G141"/>
  <c r="F141"/>
  <c r="M140"/>
  <c r="L140"/>
  <c r="K140"/>
  <c r="J140"/>
  <c r="I140"/>
  <c r="H140"/>
  <c r="G139"/>
  <c r="F139"/>
  <c r="G138"/>
  <c r="F138"/>
  <c r="G137"/>
  <c r="F137"/>
  <c r="G136"/>
  <c r="F136"/>
  <c r="G135"/>
  <c r="F135"/>
  <c r="G134"/>
  <c r="F134"/>
  <c r="G133"/>
  <c r="F133"/>
  <c r="G132"/>
  <c r="F132"/>
  <c r="G131"/>
  <c r="F131"/>
  <c r="M130"/>
  <c r="L130"/>
  <c r="K130"/>
  <c r="J130"/>
  <c r="I130"/>
  <c r="H130"/>
  <c r="G129"/>
  <c r="F129"/>
  <c r="F125"/>
  <c r="G124"/>
  <c r="F124"/>
  <c r="M123"/>
  <c r="L123"/>
  <c r="K123"/>
  <c r="J123"/>
  <c r="I123"/>
  <c r="H123"/>
  <c r="F122"/>
  <c r="G121"/>
  <c r="G120"/>
  <c r="G119"/>
  <c r="F119"/>
  <c r="G118"/>
  <c r="F118"/>
  <c r="G117"/>
  <c r="F117"/>
  <c r="G116"/>
  <c r="M115"/>
  <c r="L115"/>
  <c r="K115"/>
  <c r="J115"/>
  <c r="I115"/>
  <c r="H115"/>
  <c r="G114"/>
  <c r="F114"/>
  <c r="G113"/>
  <c r="F113"/>
  <c r="G112"/>
  <c r="F112"/>
  <c r="G111"/>
  <c r="F111"/>
  <c r="G110"/>
  <c r="F110"/>
  <c r="G109"/>
  <c r="F109"/>
  <c r="G108"/>
  <c r="F108"/>
  <c r="G107"/>
  <c r="F107"/>
  <c r="G106"/>
  <c r="F106"/>
  <c r="M105"/>
  <c r="L105"/>
  <c r="K105"/>
  <c r="J105"/>
  <c r="I105"/>
  <c r="H105"/>
  <c r="G104"/>
  <c r="F104"/>
  <c r="G103"/>
  <c r="F103"/>
  <c r="G102"/>
  <c r="F102"/>
  <c r="G101"/>
  <c r="F101"/>
  <c r="G100"/>
  <c r="F100"/>
  <c r="G99"/>
  <c r="F99"/>
  <c r="G98"/>
  <c r="F98"/>
  <c r="G97"/>
  <c r="F97"/>
  <c r="M96"/>
  <c r="L96"/>
  <c r="K96"/>
  <c r="J96"/>
  <c r="I96"/>
  <c r="H96"/>
  <c r="G95"/>
  <c r="F95"/>
  <c r="G94"/>
  <c r="F94"/>
  <c r="G93"/>
  <c r="F93"/>
  <c r="G91"/>
  <c r="F91"/>
  <c r="G90"/>
  <c r="M89"/>
  <c r="L89"/>
  <c r="K89"/>
  <c r="J89"/>
  <c r="I89"/>
  <c r="H89"/>
  <c r="G88"/>
  <c r="F88"/>
  <c r="G86"/>
  <c r="F86"/>
  <c r="G85"/>
  <c r="F85"/>
  <c r="G84"/>
  <c r="F84"/>
  <c r="F83"/>
  <c r="G82"/>
  <c r="G81"/>
  <c r="F81"/>
  <c r="G79"/>
  <c r="M78"/>
  <c r="L78"/>
  <c r="K78"/>
  <c r="J78"/>
  <c r="I78"/>
  <c r="H78"/>
  <c r="G77"/>
  <c r="F77"/>
  <c r="G76"/>
  <c r="F76"/>
  <c r="M75"/>
  <c r="L75"/>
  <c r="K75"/>
  <c r="J75"/>
  <c r="I75"/>
  <c r="H75"/>
  <c r="G74"/>
  <c r="F74"/>
  <c r="F73"/>
  <c r="M72"/>
  <c r="H72"/>
  <c r="F71"/>
  <c r="G67"/>
  <c r="F67"/>
  <c r="M66"/>
  <c r="L66"/>
  <c r="K66"/>
  <c r="J66"/>
  <c r="I66"/>
  <c r="H66"/>
  <c r="G65"/>
  <c r="F65"/>
  <c r="G64"/>
  <c r="F64"/>
  <c r="G63"/>
  <c r="F63"/>
  <c r="G62"/>
  <c r="F62"/>
  <c r="G61"/>
  <c r="F61"/>
  <c r="G60"/>
  <c r="F60"/>
  <c r="M59"/>
  <c r="L59"/>
  <c r="K59"/>
  <c r="J59"/>
  <c r="I59"/>
  <c r="H59"/>
  <c r="G58"/>
  <c r="F58"/>
  <c r="F57"/>
  <c r="G56"/>
  <c r="F56"/>
  <c r="G55"/>
  <c r="F55"/>
  <c r="G54"/>
  <c r="F54"/>
  <c r="M53"/>
  <c r="L53"/>
  <c r="K53"/>
  <c r="J53"/>
  <c r="I53"/>
  <c r="H53"/>
  <c r="G52"/>
  <c r="E52" s="1"/>
  <c r="G51"/>
  <c r="F51"/>
  <c r="G50"/>
  <c r="G49"/>
  <c r="E49" s="1"/>
  <c r="G48"/>
  <c r="E48" s="1"/>
  <c r="G47"/>
  <c r="F47"/>
  <c r="M46"/>
  <c r="L46"/>
  <c r="K46"/>
  <c r="J46"/>
  <c r="I46"/>
  <c r="H46"/>
  <c r="G45"/>
  <c r="F45"/>
  <c r="G43"/>
  <c r="F43"/>
  <c r="G42"/>
  <c r="F42"/>
  <c r="G41"/>
  <c r="F41"/>
  <c r="G40"/>
  <c r="F40"/>
  <c r="G35"/>
  <c r="F35"/>
  <c r="G34"/>
  <c r="F34"/>
  <c r="G33"/>
  <c r="F33"/>
  <c r="M30"/>
  <c r="L30"/>
  <c r="K30"/>
  <c r="J30"/>
  <c r="I30"/>
  <c r="H30"/>
  <c r="G29"/>
  <c r="G30" s="1"/>
  <c r="F29"/>
  <c r="F30" s="1"/>
  <c r="M28"/>
  <c r="L28"/>
  <c r="K28"/>
  <c r="J28"/>
  <c r="I28"/>
  <c r="H28"/>
  <c r="G27"/>
  <c r="F27"/>
  <c r="G26"/>
  <c r="F26"/>
  <c r="G25"/>
  <c r="F25"/>
  <c r="G24"/>
  <c r="F24"/>
  <c r="M23"/>
  <c r="L23"/>
  <c r="K23"/>
  <c r="J23"/>
  <c r="I23"/>
  <c r="H22"/>
  <c r="H23" s="1"/>
  <c r="G22"/>
  <c r="G21"/>
  <c r="F21"/>
  <c r="G20"/>
  <c r="F20"/>
  <c r="G19"/>
  <c r="F19"/>
  <c r="G18"/>
  <c r="F18"/>
  <c r="G17"/>
  <c r="F17"/>
  <c r="G16"/>
  <c r="F16"/>
  <c r="M15"/>
  <c r="L15"/>
  <c r="K15"/>
  <c r="J15"/>
  <c r="I15"/>
  <c r="H15"/>
  <c r="G14"/>
  <c r="G15" s="1"/>
  <c r="F14"/>
  <c r="F15" s="1"/>
  <c r="G207" l="1"/>
  <c r="E103"/>
  <c r="E111"/>
  <c r="F207"/>
  <c r="F208" s="1"/>
  <c r="K208"/>
  <c r="K209" s="1"/>
  <c r="E112"/>
  <c r="E136"/>
  <c r="E137"/>
  <c r="E145"/>
  <c r="G166"/>
  <c r="G171"/>
  <c r="J208"/>
  <c r="E60"/>
  <c r="M209"/>
  <c r="I209"/>
  <c r="J209"/>
  <c r="L209"/>
  <c r="H209"/>
  <c r="G130"/>
  <c r="E45"/>
  <c r="F72"/>
  <c r="E94"/>
  <c r="E100"/>
  <c r="E110"/>
  <c r="E173"/>
  <c r="E174" s="1"/>
  <c r="G189"/>
  <c r="G105"/>
  <c r="E91"/>
  <c r="E102"/>
  <c r="E108"/>
  <c r="E196"/>
  <c r="E86"/>
  <c r="E93"/>
  <c r="E170"/>
  <c r="G75"/>
  <c r="G78"/>
  <c r="E18"/>
  <c r="E34"/>
  <c r="E58"/>
  <c r="F174"/>
  <c r="G185"/>
  <c r="E17"/>
  <c r="G53"/>
  <c r="E51"/>
  <c r="E131"/>
  <c r="E135"/>
  <c r="E154"/>
  <c r="E159"/>
  <c r="E165"/>
  <c r="E167"/>
  <c r="E168" s="1"/>
  <c r="F171"/>
  <c r="E184"/>
  <c r="E188"/>
  <c r="G72"/>
  <c r="F189"/>
  <c r="E19"/>
  <c r="E26"/>
  <c r="E43"/>
  <c r="F89"/>
  <c r="E104"/>
  <c r="E144"/>
  <c r="E149"/>
  <c r="E151"/>
  <c r="E177"/>
  <c r="E180"/>
  <c r="E25"/>
  <c r="E27"/>
  <c r="F46"/>
  <c r="E42"/>
  <c r="G59"/>
  <c r="E81"/>
  <c r="E95"/>
  <c r="E117"/>
  <c r="E119"/>
  <c r="E141"/>
  <c r="E143"/>
  <c r="E54"/>
  <c r="G66"/>
  <c r="F75"/>
  <c r="F160"/>
  <c r="E161"/>
  <c r="E182"/>
  <c r="G194"/>
  <c r="F201"/>
  <c r="G23"/>
  <c r="F22"/>
  <c r="E22" s="1"/>
  <c r="F28"/>
  <c r="E64"/>
  <c r="E84"/>
  <c r="G96"/>
  <c r="E98"/>
  <c r="E107"/>
  <c r="E114"/>
  <c r="F123"/>
  <c r="G140"/>
  <c r="E139"/>
  <c r="F152"/>
  <c r="E156"/>
  <c r="E164"/>
  <c r="F181"/>
  <c r="E21"/>
  <c r="E35"/>
  <c r="E56"/>
  <c r="E63"/>
  <c r="E65"/>
  <c r="E67"/>
  <c r="E85"/>
  <c r="E99"/>
  <c r="F115"/>
  <c r="E129"/>
  <c r="G147"/>
  <c r="E148"/>
  <c r="E157"/>
  <c r="E163"/>
  <c r="E176"/>
  <c r="E204"/>
  <c r="E205" s="1"/>
  <c r="F168"/>
  <c r="E16"/>
  <c r="E20"/>
  <c r="G28"/>
  <c r="G46"/>
  <c r="E40"/>
  <c r="E41"/>
  <c r="F53"/>
  <c r="F59"/>
  <c r="E55"/>
  <c r="F66"/>
  <c r="E61"/>
  <c r="E62"/>
  <c r="E74"/>
  <c r="E76"/>
  <c r="E77"/>
  <c r="G89"/>
  <c r="E88"/>
  <c r="F105"/>
  <c r="E101"/>
  <c r="E106"/>
  <c r="G115"/>
  <c r="E109"/>
  <c r="E113"/>
  <c r="G123"/>
  <c r="E118"/>
  <c r="F130"/>
  <c r="F140"/>
  <c r="E132"/>
  <c r="E133"/>
  <c r="E134"/>
  <c r="E138"/>
  <c r="F147"/>
  <c r="E142"/>
  <c r="E146"/>
  <c r="G152"/>
  <c r="E150"/>
  <c r="G160"/>
  <c r="E155"/>
  <c r="F166"/>
  <c r="E162"/>
  <c r="E169"/>
  <c r="G174"/>
  <c r="E175"/>
  <c r="G181"/>
  <c r="E178"/>
  <c r="F185"/>
  <c r="E183"/>
  <c r="F194"/>
  <c r="E191"/>
  <c r="E195"/>
  <c r="G201"/>
  <c r="E202"/>
  <c r="E203" s="1"/>
  <c r="E24"/>
  <c r="F78"/>
  <c r="F96"/>
  <c r="E97"/>
  <c r="E153"/>
  <c r="E14"/>
  <c r="E15" s="1"/>
  <c r="E29"/>
  <c r="E30" s="1"/>
  <c r="E33"/>
  <c r="E47"/>
  <c r="E124"/>
  <c r="E207" l="1"/>
  <c r="E208" s="1"/>
  <c r="G209"/>
  <c r="E189"/>
  <c r="E171"/>
  <c r="E96"/>
  <c r="F23"/>
  <c r="F209" s="1"/>
  <c r="E201"/>
  <c r="E147"/>
  <c r="E53"/>
  <c r="E185"/>
  <c r="E72"/>
  <c r="E166"/>
  <c r="E28"/>
  <c r="E140"/>
  <c r="E66"/>
  <c r="E194"/>
  <c r="E105"/>
  <c r="E123"/>
  <c r="E59"/>
  <c r="E130"/>
  <c r="E181"/>
  <c r="E152"/>
  <c r="E115"/>
  <c r="E75"/>
  <c r="E46"/>
  <c r="E160"/>
  <c r="E89"/>
  <c r="E78"/>
  <c r="E23"/>
  <c r="E209" l="1"/>
</calcChain>
</file>

<file path=xl/sharedStrings.xml><?xml version="1.0" encoding="utf-8"?>
<sst xmlns="http://schemas.openxmlformats.org/spreadsheetml/2006/main" count="557" uniqueCount="221">
  <si>
    <t>Всего по Республике Крым</t>
  </si>
  <si>
    <t>ИТОГО:</t>
  </si>
  <si>
    <t>Оториноларингологические</t>
  </si>
  <si>
    <t>Оториноларингология</t>
  </si>
  <si>
    <t>Оториноларинголгическое отделение</t>
  </si>
  <si>
    <t>ГБУЗ РК "Керченская городская больница №3"</t>
  </si>
  <si>
    <t>ГБУЗ РК «Симферопольская клиническая больница»</t>
  </si>
  <si>
    <t>неврологические</t>
  </si>
  <si>
    <t>неврология</t>
  </si>
  <si>
    <t>Неврологическое отделение</t>
  </si>
  <si>
    <t>ГБУЗ РК «Ленинская  ЦРБ»</t>
  </si>
  <si>
    <t>гинекологические</t>
  </si>
  <si>
    <t>Акушерство и гинекология</t>
  </si>
  <si>
    <t>Акушерско – гинекологическое отделение</t>
  </si>
  <si>
    <t xml:space="preserve">Инфекционные </t>
  </si>
  <si>
    <t>Инфекционные болезни</t>
  </si>
  <si>
    <t>Инфекционное отделение</t>
  </si>
  <si>
    <t>Терапевтические</t>
  </si>
  <si>
    <t>Терапия</t>
  </si>
  <si>
    <t>Терапевтическое отделение</t>
  </si>
  <si>
    <t>ГБУЗ РК «Первомайская ЦРБ»</t>
  </si>
  <si>
    <t>Гинекологические</t>
  </si>
  <si>
    <t>Патологии беременности</t>
  </si>
  <si>
    <t xml:space="preserve">Акушерско – гинекологическое отделение </t>
  </si>
  <si>
    <t>Хирургические</t>
  </si>
  <si>
    <t>Хирургия</t>
  </si>
  <si>
    <t>Хирургическое отделение</t>
  </si>
  <si>
    <t>ГБУЗ РК «Черноморская  ЦРБ»</t>
  </si>
  <si>
    <t>гематологические</t>
  </si>
  <si>
    <t>Гематология</t>
  </si>
  <si>
    <t>Отделение гематологии и химиотерапии</t>
  </si>
  <si>
    <t>радиологические</t>
  </si>
  <si>
    <t>Радиология</t>
  </si>
  <si>
    <t>Радиологическое отделение</t>
  </si>
  <si>
    <t>онкологические</t>
  </si>
  <si>
    <t>Онкология</t>
  </si>
  <si>
    <t>Отделение противоопухолевой лекарственной терапии</t>
  </si>
  <si>
    <t>ГБУЗ РК «Крымский республиканский онкологический клинический диспансер имени В.М. Ефетова»</t>
  </si>
  <si>
    <t>венерологические</t>
  </si>
  <si>
    <t>дерматовенерология</t>
  </si>
  <si>
    <t>Венерологические взрослые</t>
  </si>
  <si>
    <t>дерматологические</t>
  </si>
  <si>
    <t>Дермалогические детские</t>
  </si>
  <si>
    <t xml:space="preserve">Дермалогические взрослые </t>
  </si>
  <si>
    <t>ГБУЗ РК «Клинический кожно-венерологический диспансер»</t>
  </si>
  <si>
    <t>Акушерство и гинекологии</t>
  </si>
  <si>
    <t>Гинекологическое отделение</t>
  </si>
  <si>
    <t>Педиатрические соматические</t>
  </si>
  <si>
    <t>Педиатрия</t>
  </si>
  <si>
    <t>Педиатрическое</t>
  </si>
  <si>
    <t>Офтальмологические</t>
  </si>
  <si>
    <t>Офтальмология</t>
  </si>
  <si>
    <t>Офтальмологическое</t>
  </si>
  <si>
    <t>Онкологические</t>
  </si>
  <si>
    <t>Хирургическое</t>
  </si>
  <si>
    <t xml:space="preserve">Оториноларингология </t>
  </si>
  <si>
    <t>Оториноларингологическое</t>
  </si>
  <si>
    <t>ГБУЗ РК "Феодосийский медицинский центр"</t>
  </si>
  <si>
    <t>Акушерское отделение</t>
  </si>
  <si>
    <t>ГБУЗ РК «Евпаторийский родильный дом»</t>
  </si>
  <si>
    <t>гинекологическое отделение</t>
  </si>
  <si>
    <t>патологии беременности</t>
  </si>
  <si>
    <t>акушерство и гинекология</t>
  </si>
  <si>
    <t>акушерское отделение</t>
  </si>
  <si>
    <t>ГБУЗ РК «Ялтинский родильный дом»</t>
  </si>
  <si>
    <t>Гинекологическое</t>
  </si>
  <si>
    <t>ГБУЗ РК «Симферопольский клинический родильный дом № 2»</t>
  </si>
  <si>
    <t>педиатрические соматические</t>
  </si>
  <si>
    <t>педиатрия</t>
  </si>
  <si>
    <t>травматологические</t>
  </si>
  <si>
    <t>травматология и ортопедия</t>
  </si>
  <si>
    <t>хирургические</t>
  </si>
  <si>
    <t>хирургия</t>
  </si>
  <si>
    <t>Неврологическое</t>
  </si>
  <si>
    <t>терапевтические</t>
  </si>
  <si>
    <t>терапия</t>
  </si>
  <si>
    <t>Терапевтическое</t>
  </si>
  <si>
    <t>ГБУЗ РК «Старокрымская районная больница имени академика Н.М.Амосова»</t>
  </si>
  <si>
    <t>Родильное отделение</t>
  </si>
  <si>
    <t>нейрохирургические</t>
  </si>
  <si>
    <t>нейрохирургия</t>
  </si>
  <si>
    <t>Отделение травматологии и ортопедии</t>
  </si>
  <si>
    <t>урологические</t>
  </si>
  <si>
    <t>урология</t>
  </si>
  <si>
    <t>Хирургическое отделение, урологические</t>
  </si>
  <si>
    <t>отоларингологические</t>
  </si>
  <si>
    <t>отоларингология</t>
  </si>
  <si>
    <t>гнойные хирургические</t>
  </si>
  <si>
    <t>ГБУЗ РК «Сакская РБ»</t>
  </si>
  <si>
    <t>Акушерско-гинекологическое отделение</t>
  </si>
  <si>
    <t>Педиатрическое отделение</t>
  </si>
  <si>
    <t>Неврологические</t>
  </si>
  <si>
    <t>Неврология</t>
  </si>
  <si>
    <t>ГБУЗ РК «Раздольненская  РБ»</t>
  </si>
  <si>
    <t>Травматологические</t>
  </si>
  <si>
    <t>Травматология и ортопедия</t>
  </si>
  <si>
    <t>Педиатрические  соматические</t>
  </si>
  <si>
    <t>ГБУЗ РК «Нижнегорская РБ»</t>
  </si>
  <si>
    <t>Детское отделение</t>
  </si>
  <si>
    <t>пульмонологические</t>
  </si>
  <si>
    <t>Пульмонология</t>
  </si>
  <si>
    <t>эндокринологические</t>
  </si>
  <si>
    <t>Эндокринология</t>
  </si>
  <si>
    <t>ГБУЗ РК «Советская РБ»</t>
  </si>
  <si>
    <t>травматологическое отд.</t>
  </si>
  <si>
    <t>педиатрическое отделение</t>
  </si>
  <si>
    <t>ГБУЗ РК «Симферопольская ЦРКБ»</t>
  </si>
  <si>
    <t>реабитлитациооные для больных с заболеваниями опорно-двигательного аппарата и периферичнеской нервной системы</t>
  </si>
  <si>
    <t>медицинская реабилитация</t>
  </si>
  <si>
    <t>медицинской реабилитации</t>
  </si>
  <si>
    <t>терапевтическое отделение</t>
  </si>
  <si>
    <t>травматологическое отделение</t>
  </si>
  <si>
    <t>Хиургия</t>
  </si>
  <si>
    <t>хирургическое отделение</t>
  </si>
  <si>
    <t>ГБУЗ РК «Красногвардейская ЦРБ»</t>
  </si>
  <si>
    <t>акушерско-гинекологические</t>
  </si>
  <si>
    <t>урологическая</t>
  </si>
  <si>
    <t>травматалогия и ортопедия</t>
  </si>
  <si>
    <t>эндокринологическая</t>
  </si>
  <si>
    <t>эндокринология</t>
  </si>
  <si>
    <t>кардиологическая</t>
  </si>
  <si>
    <t>кардиология</t>
  </si>
  <si>
    <t>ГБУЗ РК «Кировская  ЦРБ»</t>
  </si>
  <si>
    <t>Травматологическое отделение</t>
  </si>
  <si>
    <t>кардиологические</t>
  </si>
  <si>
    <t>Кардиологическое отделение</t>
  </si>
  <si>
    <t>ГБУЗ РК «Джанкойская ЦРБ»</t>
  </si>
  <si>
    <t xml:space="preserve">Терапевтическое </t>
  </si>
  <si>
    <t>Инфекционные</t>
  </si>
  <si>
    <t xml:space="preserve">Хирургическое </t>
  </si>
  <si>
    <t>ГБУЗ РК «Бахчисарайская  ЦРБ»</t>
  </si>
  <si>
    <t>Педиатрическое соматическое отделение №1 (младший возраст)</t>
  </si>
  <si>
    <t>Педиатрическое соматическое отделение №2 (Старший возраст)</t>
  </si>
  <si>
    <t>ГБУЗ РК "Керченская городская детская больница "</t>
  </si>
  <si>
    <t>Пульмонологичекие</t>
  </si>
  <si>
    <t>Педиатрическое соматическое отделение</t>
  </si>
  <si>
    <t>ГБУЗ РК «Симферопольская городская детская клиническая больница»</t>
  </si>
  <si>
    <t>ГБУЗ РК «Центральная городская больница г.Красноперекопска»</t>
  </si>
  <si>
    <t>Акушерско-гинекологическое</t>
  </si>
  <si>
    <t>ГБУЗ РК "Судакская городская больница"</t>
  </si>
  <si>
    <t>инфекционные</t>
  </si>
  <si>
    <t>инфекционные болезни</t>
  </si>
  <si>
    <t>ГБУЗ РК «Центральная городская больница г.Армянска»</t>
  </si>
  <si>
    <t>ГБУЗ РК «Алуштинская центральная городская больница»</t>
  </si>
  <si>
    <t>Оториноларингологическое отделение</t>
  </si>
  <si>
    <t xml:space="preserve">Неврологическое отделение </t>
  </si>
  <si>
    <t>Урологические</t>
  </si>
  <si>
    <t>Урология</t>
  </si>
  <si>
    <t>Урологическое отделение</t>
  </si>
  <si>
    <t>Сосудистой хирургии</t>
  </si>
  <si>
    <t>Сердечно-сосудистая хирургия</t>
  </si>
  <si>
    <t>Хирургические для детей</t>
  </si>
  <si>
    <t>Детская хирургия</t>
  </si>
  <si>
    <t>Кардиологические</t>
  </si>
  <si>
    <t>Кардиология</t>
  </si>
  <si>
    <t>Гастроэнтерологические</t>
  </si>
  <si>
    <t>Гастроэнтерология</t>
  </si>
  <si>
    <t>Пульмонологические</t>
  </si>
  <si>
    <t>ГБУЗ РК «Евпаторийская городская больница»</t>
  </si>
  <si>
    <t>туберкулезные</t>
  </si>
  <si>
    <t>фтизиатрия</t>
  </si>
  <si>
    <t>Противотуберкулезное отделение</t>
  </si>
  <si>
    <t>ГБУЗ РК «Ялтинская городская  больница №2»</t>
  </si>
  <si>
    <t>офтальмологические</t>
  </si>
  <si>
    <t>офтальмология</t>
  </si>
  <si>
    <t>офтальмологическое отделение</t>
  </si>
  <si>
    <t xml:space="preserve">неврологическое отделение </t>
  </si>
  <si>
    <t>ревматологические</t>
  </si>
  <si>
    <t>ревматология</t>
  </si>
  <si>
    <t xml:space="preserve">ревматологическое отделение </t>
  </si>
  <si>
    <t>ГБУЗ РК "Керченская больница №1 им. Н.И.Пирогова"</t>
  </si>
  <si>
    <t xml:space="preserve">пульмонологические </t>
  </si>
  <si>
    <t>Пульмонологическое отделение</t>
  </si>
  <si>
    <t xml:space="preserve">оториноларингологические </t>
  </si>
  <si>
    <t xml:space="preserve">неврологические </t>
  </si>
  <si>
    <t xml:space="preserve">кардиологические </t>
  </si>
  <si>
    <t xml:space="preserve">терапевтические </t>
  </si>
  <si>
    <t xml:space="preserve">аллергологические </t>
  </si>
  <si>
    <t xml:space="preserve">Аллергология и иммунология           </t>
  </si>
  <si>
    <t>ГБУЗ РК "Симферопольская городская клиническая  больница №7"</t>
  </si>
  <si>
    <t>Онкологические для детей</t>
  </si>
  <si>
    <t>Детская онкология</t>
  </si>
  <si>
    <t>Отделение детской онкологии и гематологии с химиотерапией</t>
  </si>
  <si>
    <t>ГБУЗ РК  «Республиканская детская клиническая больница»</t>
  </si>
  <si>
    <t>Детские</t>
  </si>
  <si>
    <t>Взрослые</t>
  </si>
  <si>
    <t>Хозрасчет</t>
  </si>
  <si>
    <t>Бюджет</t>
  </si>
  <si>
    <t>ОМС</t>
  </si>
  <si>
    <t>* согласно Приказа  МЗ РФ от 17 мая 2012 г. №555н</t>
  </si>
  <si>
    <t>Источники финансирования</t>
  </si>
  <si>
    <t>Виды коек</t>
  </si>
  <si>
    <t xml:space="preserve">Всего коек </t>
  </si>
  <si>
    <t>Профили коек*</t>
  </si>
  <si>
    <t>Профили медицинской помощи*</t>
  </si>
  <si>
    <t>Наименование отделение</t>
  </si>
  <si>
    <t>Наименование МО</t>
  </si>
  <si>
    <t>к приказу Министерства здравоохранения</t>
  </si>
  <si>
    <t>Республики Крым</t>
  </si>
  <si>
    <t>Приложение 2</t>
  </si>
  <si>
    <t>кардиологическое</t>
  </si>
  <si>
    <t>-</t>
  </si>
  <si>
    <t>травмотология и ортопедия</t>
  </si>
  <si>
    <t xml:space="preserve">Коечный фонд дневных стационаров при круглосуточном стационаре медицинских организаций, относящихся к ведению Министерства здравоохранения Республики Крым, на 2019 год </t>
  </si>
  <si>
    <t xml:space="preserve">(в редакции приказа </t>
  </si>
  <si>
    <t>Министерства здравоохранения Республики Крым</t>
  </si>
  <si>
    <t>Паллиативное</t>
  </si>
  <si>
    <t>Паллиативная медицинская помощь</t>
  </si>
  <si>
    <t>Паллиативные</t>
  </si>
  <si>
    <t>Офтальмологическое отделение</t>
  </si>
  <si>
    <t>Акушерско-гинекологические</t>
  </si>
  <si>
    <t>ГБУЗ РК "Белогорская ЦРБ"</t>
  </si>
  <si>
    <t>ГБУЗ РК «Ялтинская городская  больница №1»</t>
  </si>
  <si>
    <t>Терапевтическое отделение дневного стационара</t>
  </si>
  <si>
    <t>от «29»12 2018 года  № 2531</t>
  </si>
  <si>
    <t>хирургическое</t>
  </si>
  <si>
    <t>гинекологическое</t>
  </si>
  <si>
    <t>от "___" ______ 2019 № _____</t>
  </si>
  <si>
    <t>Гастроэнтерологическое отделение</t>
  </si>
  <si>
    <t>Хирургическое отделение № 1</t>
  </si>
  <si>
    <t>Хирургическое отделение № 2</t>
  </si>
</sst>
</file>

<file path=xl/styles.xml><?xml version="1.0" encoding="utf-8"?>
<styleSheet xmlns="http://schemas.openxmlformats.org/spreadsheetml/2006/main">
  <numFmts count="3">
    <numFmt numFmtId="41" formatCode="_-* #,##0\ _₽_-;\-* #,##0\ _₽_-;_-* &quot;-&quot;\ _₽_-;_-@_-"/>
    <numFmt numFmtId="164" formatCode="_-* #,##0_р_._-;\-* #,##0_р_._-;_-* &quot;-&quot;_р_._-;_-@_-"/>
    <numFmt numFmtId="165" formatCode="_-* #,##0\ _₽_-;\-* #,##0\ _₽_-;_-* &quot;- &quot;_₽_-;_-@_-"/>
  </numFmts>
  <fonts count="23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0"/>
      <name val="Times New Roman"/>
      <family val="1"/>
      <charset val="1"/>
    </font>
    <font>
      <b/>
      <sz val="10"/>
      <name val="Times New Roman"/>
      <family val="1"/>
      <charset val="204"/>
    </font>
    <font>
      <sz val="10"/>
      <name val="Times New Roman"/>
      <family val="1"/>
      <charset val="1"/>
    </font>
    <font>
      <sz val="1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1"/>
    </font>
    <font>
      <sz val="10"/>
      <color indexed="8"/>
      <name val="Times New Roman"/>
      <family val="1"/>
      <charset val="1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9"/>
      <name val="Calibri"/>
      <family val="2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indexed="10"/>
        <bgColor indexed="60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1" fillId="0" borderId="0"/>
    <xf numFmtId="0" fontId="14" fillId="4" borderId="0" applyNumberFormat="0" applyBorder="0" applyAlignment="0" applyProtection="0"/>
    <xf numFmtId="0" fontId="15" fillId="0" borderId="0"/>
    <xf numFmtId="0" fontId="1" fillId="0" borderId="0"/>
  </cellStyleXfs>
  <cellXfs count="139">
    <xf numFmtId="0" fontId="0" fillId="0" borderId="0" xfId="0"/>
    <xf numFmtId="165" fontId="3" fillId="3" borderId="1" xfId="1" applyNumberFormat="1" applyFont="1" applyFill="1" applyBorder="1" applyAlignment="1">
      <alignment horizontal="center"/>
    </xf>
    <xf numFmtId="164" fontId="6" fillId="3" borderId="5" xfId="1" applyNumberFormat="1" applyFont="1" applyFill="1" applyBorder="1" applyAlignment="1">
      <alignment horizontal="center" vertical="center"/>
    </xf>
    <xf numFmtId="165" fontId="6" fillId="3" borderId="5" xfId="1" applyNumberFormat="1" applyFont="1" applyFill="1" applyBorder="1" applyAlignment="1">
      <alignment horizontal="center" vertical="center" wrapText="1"/>
    </xf>
    <xf numFmtId="165" fontId="6" fillId="3" borderId="5" xfId="1" applyNumberFormat="1" applyFont="1" applyFill="1" applyBorder="1" applyAlignment="1">
      <alignment vertical="center" wrapText="1"/>
    </xf>
    <xf numFmtId="165" fontId="4" fillId="3" borderId="5" xfId="1" applyNumberFormat="1" applyFont="1" applyFill="1" applyBorder="1" applyAlignment="1">
      <alignment horizontal="center" vertical="center"/>
    </xf>
    <xf numFmtId="41" fontId="5" fillId="2" borderId="5" xfId="0" applyNumberFormat="1" applyFont="1" applyFill="1" applyBorder="1" applyAlignment="1">
      <alignment horizontal="center" vertical="center" wrapText="1"/>
    </xf>
    <xf numFmtId="165" fontId="12" fillId="3" borderId="0" xfId="1" applyNumberFormat="1" applyFont="1" applyFill="1" applyBorder="1" applyAlignment="1">
      <alignment horizontal="center" vertical="center" wrapText="1"/>
    </xf>
    <xf numFmtId="0" fontId="12" fillId="3" borderId="0" xfId="1" applyFont="1" applyFill="1" applyBorder="1" applyAlignment="1">
      <alignment horizontal="center" vertical="center" wrapText="1"/>
    </xf>
    <xf numFmtId="0" fontId="13" fillId="3" borderId="0" xfId="1" applyFont="1" applyFill="1" applyBorder="1" applyAlignment="1">
      <alignment horizontal="center" vertical="center" wrapText="1"/>
    </xf>
    <xf numFmtId="0" fontId="4" fillId="3" borderId="0" xfId="1" applyFont="1" applyFill="1" applyBorder="1" applyAlignment="1">
      <alignment horizontal="center" vertical="center" wrapText="1"/>
    </xf>
    <xf numFmtId="164" fontId="4" fillId="3" borderId="0" xfId="1" applyNumberFormat="1" applyFont="1" applyFill="1" applyBorder="1" applyAlignment="1">
      <alignment horizontal="left" vertical="center"/>
    </xf>
    <xf numFmtId="164" fontId="4" fillId="3" borderId="0" xfId="1" applyNumberFormat="1" applyFont="1" applyFill="1" applyBorder="1" applyAlignment="1">
      <alignment horizontal="left" vertical="center" wrapText="1"/>
    </xf>
    <xf numFmtId="164" fontId="6" fillId="3" borderId="0" xfId="1" applyNumberFormat="1" applyFont="1" applyFill="1" applyBorder="1" applyAlignment="1">
      <alignment horizontal="left" vertical="center" wrapText="1"/>
    </xf>
    <xf numFmtId="164" fontId="6" fillId="3" borderId="0" xfId="1" applyNumberFormat="1" applyFont="1" applyFill="1" applyBorder="1" applyAlignment="1">
      <alignment horizontal="left" vertical="center"/>
    </xf>
    <xf numFmtId="0" fontId="16" fillId="0" borderId="0" xfId="0" applyFont="1"/>
    <xf numFmtId="165" fontId="3" fillId="3" borderId="5" xfId="1" applyNumberFormat="1" applyFont="1" applyFill="1" applyBorder="1" applyAlignment="1">
      <alignment horizontal="center" vertical="center"/>
    </xf>
    <xf numFmtId="0" fontId="17" fillId="2" borderId="0" xfId="0" applyFont="1" applyFill="1" applyAlignment="1"/>
    <xf numFmtId="0" fontId="0" fillId="2" borderId="0" xfId="0" applyFill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2" borderId="0" xfId="0" applyFont="1" applyFill="1" applyAlignment="1">
      <alignment horizontal="left" vertical="center"/>
    </xf>
    <xf numFmtId="165" fontId="4" fillId="3" borderId="5" xfId="1" applyNumberFormat="1" applyFont="1" applyFill="1" applyBorder="1" applyAlignment="1">
      <alignment vertical="center" wrapText="1"/>
    </xf>
    <xf numFmtId="0" fontId="2" fillId="2" borderId="0" xfId="1" applyFont="1" applyFill="1"/>
    <xf numFmtId="0" fontId="1" fillId="2" borderId="0" xfId="1" applyFill="1" applyAlignment="1">
      <alignment horizontal="center" vertical="center"/>
    </xf>
    <xf numFmtId="0" fontId="1" fillId="2" borderId="0" xfId="1" applyFill="1"/>
    <xf numFmtId="0" fontId="17" fillId="2" borderId="0" xfId="0" applyFont="1" applyFill="1" applyAlignment="1">
      <alignment horizontal="left"/>
    </xf>
    <xf numFmtId="49" fontId="5" fillId="3" borderId="5" xfId="1" applyNumberFormat="1" applyFont="1" applyFill="1" applyBorder="1" applyAlignment="1">
      <alignment horizontal="center" vertical="center" wrapText="1"/>
    </xf>
    <xf numFmtId="165" fontId="5" fillId="3" borderId="5" xfId="1" applyNumberFormat="1" applyFont="1" applyFill="1" applyBorder="1" applyAlignment="1">
      <alignment horizontal="center" vertical="center"/>
    </xf>
    <xf numFmtId="164" fontId="6" fillId="2" borderId="5" xfId="1" applyNumberFormat="1" applyFont="1" applyFill="1" applyBorder="1" applyAlignment="1">
      <alignment horizontal="center" vertical="center" wrapText="1"/>
    </xf>
    <xf numFmtId="164" fontId="6" fillId="2" borderId="5" xfId="1" applyNumberFormat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 wrapText="1"/>
    </xf>
    <xf numFmtId="165" fontId="8" fillId="3" borderId="5" xfId="1" applyNumberFormat="1" applyFont="1" applyFill="1" applyBorder="1" applyAlignment="1">
      <alignment horizontal="center" vertical="center"/>
    </xf>
    <xf numFmtId="41" fontId="3" fillId="2" borderId="5" xfId="0" applyNumberFormat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 shrinkToFit="1"/>
    </xf>
    <xf numFmtId="165" fontId="5" fillId="3" borderId="5" xfId="1" applyNumberFormat="1" applyFont="1" applyFill="1" applyBorder="1" applyAlignment="1">
      <alignment horizontal="center" vertical="center" wrapText="1"/>
    </xf>
    <xf numFmtId="165" fontId="3" fillId="3" borderId="5" xfId="1" applyNumberFormat="1" applyFont="1" applyFill="1" applyBorder="1" applyAlignment="1">
      <alignment horizontal="center" vertical="center" wrapText="1"/>
    </xf>
    <xf numFmtId="0" fontId="10" fillId="3" borderId="5" xfId="1" applyFont="1" applyFill="1" applyBorder="1" applyAlignment="1">
      <alignment horizontal="center" vertical="center" wrapText="1"/>
    </xf>
    <xf numFmtId="165" fontId="9" fillId="3" borderId="5" xfId="1" applyNumberFormat="1" applyFont="1" applyFill="1" applyBorder="1" applyAlignment="1">
      <alignment horizontal="center" vertical="center"/>
    </xf>
    <xf numFmtId="165" fontId="6" fillId="3" borderId="5" xfId="1" applyNumberFormat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165" fontId="9" fillId="3" borderId="5" xfId="1" applyNumberFormat="1" applyFont="1" applyFill="1" applyBorder="1" applyAlignment="1" applyProtection="1">
      <alignment horizontal="center" vertical="center"/>
    </xf>
    <xf numFmtId="165" fontId="5" fillId="2" borderId="5" xfId="1" applyNumberFormat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left"/>
    </xf>
    <xf numFmtId="165" fontId="5" fillId="3" borderId="7" xfId="1" applyNumberFormat="1" applyFont="1" applyFill="1" applyBorder="1" applyAlignment="1">
      <alignment horizontal="center" vertical="center"/>
    </xf>
    <xf numFmtId="164" fontId="6" fillId="2" borderId="7" xfId="1" applyNumberFormat="1" applyFont="1" applyFill="1" applyBorder="1" applyAlignment="1">
      <alignment horizontal="center" vertical="center" wrapText="1"/>
    </xf>
    <xf numFmtId="164" fontId="6" fillId="2" borderId="7" xfId="1" applyNumberFormat="1" applyFont="1" applyFill="1" applyBorder="1" applyAlignment="1">
      <alignment horizontal="center" vertical="center"/>
    </xf>
    <xf numFmtId="165" fontId="5" fillId="3" borderId="7" xfId="1" applyNumberFormat="1" applyFont="1" applyFill="1" applyBorder="1" applyAlignment="1">
      <alignment horizontal="center" vertical="center" wrapText="1"/>
    </xf>
    <xf numFmtId="165" fontId="6" fillId="3" borderId="7" xfId="1" applyNumberFormat="1" applyFont="1" applyFill="1" applyBorder="1" applyAlignment="1">
      <alignment horizontal="center" vertical="center"/>
    </xf>
    <xf numFmtId="165" fontId="9" fillId="3" borderId="7" xfId="1" applyNumberFormat="1" applyFont="1" applyFill="1" applyBorder="1" applyAlignment="1" applyProtection="1">
      <alignment horizontal="center" vertical="center"/>
    </xf>
    <xf numFmtId="165" fontId="3" fillId="3" borderId="7" xfId="1" applyNumberFormat="1" applyFont="1" applyFill="1" applyBorder="1" applyAlignment="1">
      <alignment horizontal="center" vertical="center" wrapText="1"/>
    </xf>
    <xf numFmtId="165" fontId="5" fillId="2" borderId="7" xfId="1" applyNumberFormat="1" applyFont="1" applyFill="1" applyBorder="1" applyAlignment="1">
      <alignment horizontal="center" vertical="center" wrapText="1"/>
    </xf>
    <xf numFmtId="165" fontId="4" fillId="3" borderId="7" xfId="1" applyNumberFormat="1" applyFont="1" applyFill="1" applyBorder="1" applyAlignment="1">
      <alignment horizontal="center" vertical="center"/>
    </xf>
    <xf numFmtId="165" fontId="6" fillId="3" borderId="7" xfId="1" applyNumberFormat="1" applyFont="1" applyFill="1" applyBorder="1" applyAlignment="1">
      <alignment horizontal="center" vertical="center" wrapText="1"/>
    </xf>
    <xf numFmtId="0" fontId="22" fillId="2" borderId="0" xfId="0" applyFont="1" applyFill="1" applyAlignment="1"/>
    <xf numFmtId="0" fontId="21" fillId="2" borderId="0" xfId="0" applyFont="1" applyFill="1" applyAlignment="1">
      <alignment horizontal="center" vertical="center"/>
    </xf>
    <xf numFmtId="165" fontId="4" fillId="3" borderId="17" xfId="1" applyNumberFormat="1" applyFont="1" applyFill="1" applyBorder="1" applyAlignment="1">
      <alignment horizontal="center" vertical="center"/>
    </xf>
    <xf numFmtId="0" fontId="9" fillId="3" borderId="12" xfId="1" applyFont="1" applyFill="1" applyBorder="1" applyAlignment="1">
      <alignment horizontal="center" vertical="center" wrapText="1"/>
    </xf>
    <xf numFmtId="165" fontId="5" fillId="3" borderId="12" xfId="1" applyNumberFormat="1" applyFont="1" applyFill="1" applyBorder="1" applyAlignment="1">
      <alignment horizontal="center" vertical="center"/>
    </xf>
    <xf numFmtId="165" fontId="9" fillId="3" borderId="12" xfId="1" applyNumberFormat="1" applyFont="1" applyFill="1" applyBorder="1" applyAlignment="1">
      <alignment horizontal="center" vertical="center"/>
    </xf>
    <xf numFmtId="165" fontId="5" fillId="3" borderId="14" xfId="1" applyNumberFormat="1" applyFont="1" applyFill="1" applyBorder="1" applyAlignment="1">
      <alignment horizontal="center" vertical="center"/>
    </xf>
    <xf numFmtId="165" fontId="6" fillId="3" borderId="5" xfId="1" applyNumberFormat="1" applyFont="1" applyFill="1" applyBorder="1" applyAlignment="1">
      <alignment horizontal="right" vertical="center" wrapText="1"/>
    </xf>
    <xf numFmtId="0" fontId="5" fillId="2" borderId="5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right" vertical="center"/>
    </xf>
    <xf numFmtId="164" fontId="4" fillId="3" borderId="5" xfId="1" applyNumberFormat="1" applyFont="1" applyFill="1" applyBorder="1" applyAlignment="1">
      <alignment horizontal="center" vertical="center" wrapText="1"/>
    </xf>
    <xf numFmtId="164" fontId="4" fillId="3" borderId="7" xfId="1" applyNumberFormat="1" applyFont="1" applyFill="1" applyBorder="1" applyAlignment="1">
      <alignment horizontal="center" vertical="center" wrapText="1"/>
    </xf>
    <xf numFmtId="0" fontId="4" fillId="3" borderId="19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8" fillId="3" borderId="10" xfId="1" applyFont="1" applyFill="1" applyBorder="1" applyAlignment="1">
      <alignment horizontal="center" vertical="center" wrapText="1"/>
    </xf>
    <xf numFmtId="0" fontId="8" fillId="3" borderId="8" xfId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12" xfId="1" applyFont="1" applyFill="1" applyBorder="1" applyAlignment="1">
      <alignment horizontal="center" vertical="center" wrapText="1"/>
    </xf>
    <xf numFmtId="0" fontId="5" fillId="3" borderId="11" xfId="1" applyFont="1" applyFill="1" applyBorder="1" applyAlignment="1">
      <alignment horizontal="center" vertical="center" wrapText="1"/>
    </xf>
    <xf numFmtId="0" fontId="9" fillId="3" borderId="5" xfId="1" applyFont="1" applyFill="1" applyBorder="1" applyAlignment="1">
      <alignment horizontal="center" vertical="center" wrapText="1"/>
    </xf>
    <xf numFmtId="0" fontId="9" fillId="3" borderId="5" xfId="1" applyFont="1" applyFill="1" applyBorder="1" applyAlignment="1" applyProtection="1">
      <alignment horizontal="center" vertical="center" wrapText="1"/>
    </xf>
    <xf numFmtId="0" fontId="4" fillId="3" borderId="6" xfId="2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8" fillId="3" borderId="9" xfId="1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left"/>
    </xf>
    <xf numFmtId="0" fontId="3" fillId="3" borderId="3" xfId="1" applyFont="1" applyFill="1" applyBorder="1" applyAlignment="1">
      <alignment horizontal="left"/>
    </xf>
    <xf numFmtId="0" fontId="3" fillId="3" borderId="2" xfId="1" applyFont="1" applyFill="1" applyBorder="1" applyAlignment="1">
      <alignment horizontal="left"/>
    </xf>
    <xf numFmtId="0" fontId="4" fillId="3" borderId="10" xfId="2" applyFont="1" applyFill="1" applyBorder="1" applyAlignment="1">
      <alignment horizontal="center" vertical="center" wrapText="1"/>
    </xf>
    <xf numFmtId="0" fontId="4" fillId="3" borderId="9" xfId="2" applyFont="1" applyFill="1" applyBorder="1" applyAlignment="1">
      <alignment horizontal="center" vertical="center" wrapText="1"/>
    </xf>
    <xf numFmtId="0" fontId="4" fillId="3" borderId="8" xfId="2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0" fontId="7" fillId="3" borderId="6" xfId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/>
    </xf>
    <xf numFmtId="0" fontId="4" fillId="3" borderId="6" xfId="2" applyFont="1" applyFill="1" applyBorder="1" applyAlignment="1">
      <alignment horizontal="center" vertical="center" wrapText="1"/>
    </xf>
    <xf numFmtId="0" fontId="6" fillId="3" borderId="12" xfId="1" applyFont="1" applyFill="1" applyBorder="1" applyAlignment="1">
      <alignment horizontal="center" vertical="center" wrapText="1"/>
    </xf>
    <xf numFmtId="0" fontId="6" fillId="3" borderId="11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8" fillId="2" borderId="9" xfId="1" applyFont="1" applyFill="1" applyBorder="1" applyAlignment="1">
      <alignment horizontal="center" vertical="center" wrapText="1"/>
    </xf>
    <xf numFmtId="0" fontId="8" fillId="2" borderId="8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8" fillId="3" borderId="10" xfId="1" applyFont="1" applyFill="1" applyBorder="1" applyAlignment="1">
      <alignment horizontal="center" vertical="center" wrapText="1"/>
    </xf>
    <xf numFmtId="0" fontId="8" fillId="3" borderId="9" xfId="1" applyFont="1" applyFill="1" applyBorder="1" applyAlignment="1">
      <alignment horizontal="center" vertical="center" wrapText="1"/>
    </xf>
    <xf numFmtId="0" fontId="8" fillId="3" borderId="8" xfId="1" applyFont="1" applyFill="1" applyBorder="1" applyAlignment="1">
      <alignment horizontal="center" vertical="center" wrapText="1"/>
    </xf>
    <xf numFmtId="0" fontId="5" fillId="3" borderId="12" xfId="1" applyFont="1" applyFill="1" applyBorder="1" applyAlignment="1">
      <alignment horizontal="center" vertical="center" wrapText="1"/>
    </xf>
    <xf numFmtId="0" fontId="5" fillId="3" borderId="11" xfId="1" applyFont="1" applyFill="1" applyBorder="1" applyAlignment="1">
      <alignment horizontal="center" vertical="center" wrapText="1"/>
    </xf>
    <xf numFmtId="0" fontId="8" fillId="3" borderId="10" xfId="1" applyFont="1" applyFill="1" applyBorder="1" applyAlignment="1">
      <alignment horizontal="center" vertical="top" wrapText="1"/>
    </xf>
    <xf numFmtId="0" fontId="8" fillId="3" borderId="9" xfId="1" applyFont="1" applyFill="1" applyBorder="1" applyAlignment="1">
      <alignment horizontal="center" vertical="top" wrapText="1"/>
    </xf>
    <xf numFmtId="0" fontId="8" fillId="3" borderId="8" xfId="1" applyFont="1" applyFill="1" applyBorder="1" applyAlignment="1">
      <alignment horizontal="center" vertical="top" wrapText="1"/>
    </xf>
    <xf numFmtId="0" fontId="9" fillId="3" borderId="5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/>
    </xf>
    <xf numFmtId="0" fontId="5" fillId="3" borderId="13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top"/>
    </xf>
    <xf numFmtId="0" fontId="3" fillId="3" borderId="9" xfId="1" applyFont="1" applyFill="1" applyBorder="1" applyAlignment="1">
      <alignment horizontal="center" vertical="top"/>
    </xf>
    <xf numFmtId="0" fontId="3" fillId="3" borderId="8" xfId="1" applyFont="1" applyFill="1" applyBorder="1" applyAlignment="1">
      <alignment horizontal="center" vertical="top"/>
    </xf>
    <xf numFmtId="0" fontId="9" fillId="3" borderId="5" xfId="1" applyFont="1" applyFill="1" applyBorder="1" applyAlignment="1" applyProtection="1">
      <alignment horizontal="center" vertical="center" wrapText="1"/>
    </xf>
    <xf numFmtId="0" fontId="10" fillId="3" borderId="12" xfId="1" applyFont="1" applyFill="1" applyBorder="1" applyAlignment="1">
      <alignment horizontal="center" vertical="center" wrapText="1"/>
    </xf>
    <xf numFmtId="0" fontId="10" fillId="3" borderId="13" xfId="1" applyFont="1" applyFill="1" applyBorder="1" applyAlignment="1">
      <alignment horizontal="center" vertical="center" wrapText="1"/>
    </xf>
    <xf numFmtId="0" fontId="10" fillId="3" borderId="11" xfId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2" borderId="17" xfId="3" applyFont="1" applyFill="1" applyBorder="1" applyAlignment="1">
      <alignment horizontal="center"/>
    </xf>
    <xf numFmtId="0" fontId="4" fillId="2" borderId="16" xfId="3" applyFont="1" applyFill="1" applyBorder="1" applyAlignment="1">
      <alignment horizontal="center"/>
    </xf>
    <xf numFmtId="0" fontId="4" fillId="2" borderId="15" xfId="3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left"/>
    </xf>
    <xf numFmtId="0" fontId="19" fillId="2" borderId="0" xfId="0" applyFont="1" applyFill="1" applyAlignment="1">
      <alignment horizontal="left"/>
    </xf>
    <xf numFmtId="164" fontId="4" fillId="3" borderId="7" xfId="1" applyNumberFormat="1" applyFont="1" applyFill="1" applyBorder="1" applyAlignment="1">
      <alignment horizontal="center" vertical="center" wrapText="1"/>
    </xf>
    <xf numFmtId="0" fontId="20" fillId="3" borderId="0" xfId="1" applyFont="1" applyFill="1" applyBorder="1" applyAlignment="1">
      <alignment horizontal="center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19" xfId="1" applyFont="1" applyFill="1" applyBorder="1" applyAlignment="1">
      <alignment horizontal="center" vertical="center" wrapText="1"/>
    </xf>
    <xf numFmtId="164" fontId="4" fillId="3" borderId="19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</cellXfs>
  <cellStyles count="7">
    <cellStyle name="Excel Built-in Normal" xfId="1"/>
    <cellStyle name="Excel Built-in Normal 1" xfId="2"/>
    <cellStyle name="Excel_BuiltIn_Акцент2 1" xfId="4"/>
    <cellStyle name="Обычный" xfId="0" builtinId="0"/>
    <cellStyle name="Обычный 2" xfId="3"/>
    <cellStyle name="Обычный 3" xfId="5"/>
    <cellStyle name="Пояснение 2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09"/>
  <sheetViews>
    <sheetView tabSelected="1" view="pageBreakPreview" topLeftCell="A189" zoomScale="145" zoomScaleNormal="100" zoomScaleSheetLayoutView="145" workbookViewId="0">
      <selection activeCell="H209" sqref="H209:J209"/>
    </sheetView>
  </sheetViews>
  <sheetFormatPr defaultRowHeight="15"/>
  <cols>
    <col min="1" max="1" width="34" style="23" customWidth="1"/>
    <col min="2" max="2" width="30.140625" style="24" customWidth="1"/>
    <col min="3" max="3" width="19.7109375" style="25" customWidth="1"/>
    <col min="4" max="4" width="23.85546875" style="25" customWidth="1"/>
    <col min="5" max="5" width="11.85546875" style="25" customWidth="1"/>
    <col min="6" max="6" width="11" style="25" customWidth="1"/>
    <col min="7" max="8" width="10.85546875" style="25" customWidth="1"/>
    <col min="9" max="9" width="11.5703125" style="25" customWidth="1"/>
    <col min="10" max="10" width="11" style="25" customWidth="1"/>
    <col min="11" max="12" width="10.7109375" style="25" customWidth="1"/>
    <col min="13" max="13" width="11.140625" style="25" customWidth="1"/>
  </cols>
  <sheetData>
    <row r="1" spans="1:13" ht="15.75" customHeight="1">
      <c r="A1" s="9"/>
      <c r="B1" s="8"/>
      <c r="C1" s="8"/>
      <c r="D1" s="8"/>
      <c r="E1" s="7"/>
      <c r="F1" s="7"/>
      <c r="G1" s="7"/>
      <c r="H1" s="17" t="s">
        <v>199</v>
      </c>
      <c r="I1" s="18"/>
      <c r="J1" s="19"/>
      <c r="K1" s="19"/>
      <c r="L1" s="19"/>
      <c r="M1" s="19"/>
    </row>
    <row r="2" spans="1:13" ht="15.75" customHeight="1">
      <c r="A2" s="9"/>
      <c r="B2" s="8"/>
      <c r="C2" s="8"/>
      <c r="D2" s="8"/>
      <c r="E2" s="7"/>
      <c r="F2" s="7"/>
      <c r="G2" s="7"/>
      <c r="H2" s="26" t="s">
        <v>197</v>
      </c>
      <c r="I2" s="20"/>
      <c r="J2" s="12"/>
      <c r="K2" s="12"/>
      <c r="L2" s="20"/>
      <c r="M2" s="20"/>
    </row>
    <row r="3" spans="1:13" ht="13.5" customHeight="1">
      <c r="A3" s="9"/>
      <c r="B3" s="8"/>
      <c r="C3" s="8"/>
      <c r="D3" s="8"/>
      <c r="E3" s="7"/>
      <c r="F3" s="7"/>
      <c r="G3" s="7"/>
      <c r="H3" s="129" t="s">
        <v>198</v>
      </c>
      <c r="I3" s="129"/>
      <c r="J3" s="129"/>
      <c r="K3" s="129"/>
      <c r="L3" s="129"/>
      <c r="M3" s="129"/>
    </row>
    <row r="4" spans="1:13" ht="12" customHeight="1">
      <c r="A4" s="9"/>
      <c r="B4" s="8"/>
      <c r="C4" s="8"/>
      <c r="D4" s="8"/>
      <c r="E4" s="7"/>
      <c r="F4" s="7"/>
      <c r="G4" s="7"/>
      <c r="H4" s="17" t="s">
        <v>214</v>
      </c>
      <c r="I4" s="18"/>
      <c r="J4" s="11"/>
      <c r="K4" s="11"/>
      <c r="L4" s="11"/>
      <c r="M4" s="11"/>
    </row>
    <row r="5" spans="1:13" ht="15.75" customHeight="1">
      <c r="A5" s="9"/>
      <c r="B5" s="8"/>
      <c r="C5" s="8"/>
      <c r="D5" s="8"/>
      <c r="E5" s="7"/>
      <c r="F5" s="7"/>
      <c r="G5" s="7"/>
      <c r="H5" s="44" t="s">
        <v>204</v>
      </c>
      <c r="I5" s="21"/>
      <c r="J5" s="13"/>
      <c r="K5" s="13"/>
      <c r="L5" s="21"/>
      <c r="M5" s="21"/>
    </row>
    <row r="6" spans="1:13" ht="12.75" customHeight="1">
      <c r="A6" s="9"/>
      <c r="B6" s="8"/>
      <c r="C6" s="8"/>
      <c r="D6" s="8"/>
      <c r="E6" s="7"/>
      <c r="F6" s="7"/>
      <c r="G6" s="7"/>
      <c r="H6" s="130" t="s">
        <v>205</v>
      </c>
      <c r="I6" s="130"/>
      <c r="J6" s="130"/>
      <c r="K6" s="130"/>
      <c r="L6" s="130"/>
      <c r="M6" s="130"/>
    </row>
    <row r="7" spans="1:13" ht="12.75" customHeight="1">
      <c r="A7" s="9"/>
      <c r="B7" s="8"/>
      <c r="C7" s="8"/>
      <c r="D7" s="8"/>
      <c r="E7" s="7"/>
      <c r="F7" s="7"/>
      <c r="G7" s="7"/>
      <c r="H7" s="55" t="s">
        <v>217</v>
      </c>
      <c r="I7" s="56"/>
      <c r="J7" s="14"/>
      <c r="K7" s="14"/>
      <c r="L7" s="14"/>
      <c r="M7" s="14"/>
    </row>
    <row r="8" spans="1:13" ht="14.25" customHeight="1">
      <c r="A8" s="9"/>
      <c r="B8" s="8"/>
      <c r="C8" s="8"/>
      <c r="D8" s="8"/>
      <c r="E8" s="7"/>
      <c r="F8" s="7"/>
      <c r="G8" s="7"/>
      <c r="H8" s="7"/>
      <c r="I8" s="7"/>
      <c r="J8" s="12"/>
      <c r="K8" s="12"/>
      <c r="L8" s="12"/>
      <c r="M8" s="12"/>
    </row>
    <row r="9" spans="1:13" s="15" customFormat="1">
      <c r="A9" s="132" t="s">
        <v>203</v>
      </c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32"/>
      <c r="M9" s="132"/>
    </row>
    <row r="10" spans="1:13" ht="8.25" customHeight="1" thickBo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</row>
    <row r="11" spans="1:13" ht="27.75" customHeight="1">
      <c r="A11" s="133" t="s">
        <v>196</v>
      </c>
      <c r="B11" s="135" t="s">
        <v>195</v>
      </c>
      <c r="C11" s="67" t="s">
        <v>194</v>
      </c>
      <c r="D11" s="67" t="s">
        <v>193</v>
      </c>
      <c r="E11" s="136" t="s">
        <v>192</v>
      </c>
      <c r="F11" s="136" t="s">
        <v>191</v>
      </c>
      <c r="G11" s="136"/>
      <c r="H11" s="136" t="s">
        <v>190</v>
      </c>
      <c r="I11" s="136"/>
      <c r="J11" s="136"/>
      <c r="K11" s="136"/>
      <c r="L11" s="136"/>
      <c r="M11" s="137"/>
    </row>
    <row r="12" spans="1:13">
      <c r="A12" s="134"/>
      <c r="B12" s="89"/>
      <c r="C12" s="89" t="s">
        <v>189</v>
      </c>
      <c r="D12" s="89"/>
      <c r="E12" s="128"/>
      <c r="F12" s="128" t="s">
        <v>185</v>
      </c>
      <c r="G12" s="128" t="s">
        <v>184</v>
      </c>
      <c r="H12" s="128" t="s">
        <v>188</v>
      </c>
      <c r="I12" s="128"/>
      <c r="J12" s="128" t="s">
        <v>187</v>
      </c>
      <c r="K12" s="128"/>
      <c r="L12" s="128" t="s">
        <v>186</v>
      </c>
      <c r="M12" s="131"/>
    </row>
    <row r="13" spans="1:13">
      <c r="A13" s="134"/>
      <c r="B13" s="89"/>
      <c r="C13" s="89"/>
      <c r="D13" s="89"/>
      <c r="E13" s="128"/>
      <c r="F13" s="128"/>
      <c r="G13" s="128"/>
      <c r="H13" s="65" t="s">
        <v>185</v>
      </c>
      <c r="I13" s="65" t="s">
        <v>184</v>
      </c>
      <c r="J13" s="65" t="s">
        <v>185</v>
      </c>
      <c r="K13" s="65" t="s">
        <v>184</v>
      </c>
      <c r="L13" s="65" t="s">
        <v>185</v>
      </c>
      <c r="M13" s="66" t="s">
        <v>184</v>
      </c>
    </row>
    <row r="14" spans="1:13" ht="25.5">
      <c r="A14" s="99" t="s">
        <v>183</v>
      </c>
      <c r="B14" s="70" t="s">
        <v>182</v>
      </c>
      <c r="C14" s="27" t="s">
        <v>181</v>
      </c>
      <c r="D14" s="70" t="s">
        <v>180</v>
      </c>
      <c r="E14" s="6">
        <f>F14+G14</f>
        <v>6</v>
      </c>
      <c r="F14" s="6">
        <f>H14+J14+L14</f>
        <v>0</v>
      </c>
      <c r="G14" s="6">
        <f>I14+K14+M14</f>
        <v>6</v>
      </c>
      <c r="H14" s="28"/>
      <c r="I14" s="28">
        <v>6</v>
      </c>
      <c r="J14" s="28"/>
      <c r="K14" s="28"/>
      <c r="L14" s="28"/>
      <c r="M14" s="45"/>
    </row>
    <row r="15" spans="1:13">
      <c r="A15" s="99"/>
      <c r="B15" s="82" t="s">
        <v>1</v>
      </c>
      <c r="C15" s="82"/>
      <c r="D15" s="82"/>
      <c r="E15" s="16">
        <f t="shared" ref="E15:M15" si="0">E14</f>
        <v>6</v>
      </c>
      <c r="F15" s="16">
        <f t="shared" si="0"/>
        <v>0</v>
      </c>
      <c r="G15" s="16">
        <f t="shared" si="0"/>
        <v>6</v>
      </c>
      <c r="H15" s="16">
        <f t="shared" si="0"/>
        <v>0</v>
      </c>
      <c r="I15" s="16">
        <f t="shared" si="0"/>
        <v>6</v>
      </c>
      <c r="J15" s="16">
        <f t="shared" si="0"/>
        <v>0</v>
      </c>
      <c r="K15" s="16">
        <f t="shared" si="0"/>
        <v>0</v>
      </c>
      <c r="L15" s="16">
        <f t="shared" si="0"/>
        <v>0</v>
      </c>
      <c r="M15" s="16">
        <f t="shared" si="0"/>
        <v>0</v>
      </c>
    </row>
    <row r="16" spans="1:13" ht="25.5">
      <c r="A16" s="126" t="s">
        <v>179</v>
      </c>
      <c r="B16" s="127" t="s">
        <v>19</v>
      </c>
      <c r="C16" s="69" t="s">
        <v>178</v>
      </c>
      <c r="D16" s="69" t="s">
        <v>177</v>
      </c>
      <c r="E16" s="29">
        <f t="shared" ref="E16:E22" si="1">F16+G16</f>
        <v>2</v>
      </c>
      <c r="F16" s="29">
        <f t="shared" ref="F16:G22" si="2">H16+J16+L16</f>
        <v>2</v>
      </c>
      <c r="G16" s="6">
        <f t="shared" si="2"/>
        <v>0</v>
      </c>
      <c r="H16" s="29">
        <v>2</v>
      </c>
      <c r="I16" s="29"/>
      <c r="J16" s="29"/>
      <c r="K16" s="29"/>
      <c r="L16" s="29"/>
      <c r="M16" s="46"/>
    </row>
    <row r="17" spans="1:13">
      <c r="A17" s="126"/>
      <c r="B17" s="127"/>
      <c r="C17" s="69" t="s">
        <v>18</v>
      </c>
      <c r="D17" s="69" t="s">
        <v>176</v>
      </c>
      <c r="E17" s="29">
        <f t="shared" si="1"/>
        <v>3</v>
      </c>
      <c r="F17" s="29">
        <f t="shared" si="2"/>
        <v>3</v>
      </c>
      <c r="G17" s="6">
        <f t="shared" si="2"/>
        <v>0</v>
      </c>
      <c r="H17" s="29">
        <v>3</v>
      </c>
      <c r="I17" s="30"/>
      <c r="J17" s="30"/>
      <c r="K17" s="30"/>
      <c r="L17" s="30"/>
      <c r="M17" s="47"/>
    </row>
    <row r="18" spans="1:13">
      <c r="A18" s="126"/>
      <c r="B18" s="69" t="s">
        <v>125</v>
      </c>
      <c r="C18" s="69" t="s">
        <v>154</v>
      </c>
      <c r="D18" s="69" t="s">
        <v>175</v>
      </c>
      <c r="E18" s="29">
        <f t="shared" si="1"/>
        <v>5</v>
      </c>
      <c r="F18" s="29">
        <f t="shared" si="2"/>
        <v>5</v>
      </c>
      <c r="G18" s="6">
        <f t="shared" si="2"/>
        <v>0</v>
      </c>
      <c r="H18" s="29">
        <v>5</v>
      </c>
      <c r="I18" s="30"/>
      <c r="J18" s="30"/>
      <c r="K18" s="30"/>
      <c r="L18" s="30"/>
      <c r="M18" s="47"/>
    </row>
    <row r="19" spans="1:13">
      <c r="A19" s="126"/>
      <c r="B19" s="69" t="s">
        <v>9</v>
      </c>
      <c r="C19" s="69" t="s">
        <v>92</v>
      </c>
      <c r="D19" s="69" t="s">
        <v>174</v>
      </c>
      <c r="E19" s="29">
        <f t="shared" si="1"/>
        <v>5</v>
      </c>
      <c r="F19" s="29">
        <f t="shared" si="2"/>
        <v>5</v>
      </c>
      <c r="G19" s="6">
        <f t="shared" si="2"/>
        <v>0</v>
      </c>
      <c r="H19" s="29">
        <v>5</v>
      </c>
      <c r="I19" s="30"/>
      <c r="J19" s="30"/>
      <c r="K19" s="30"/>
      <c r="L19" s="30"/>
      <c r="M19" s="47"/>
    </row>
    <row r="20" spans="1:13" ht="25.5">
      <c r="A20" s="126"/>
      <c r="B20" s="69" t="s">
        <v>144</v>
      </c>
      <c r="C20" s="69" t="s">
        <v>3</v>
      </c>
      <c r="D20" s="69" t="s">
        <v>173</v>
      </c>
      <c r="E20" s="29">
        <f t="shared" si="1"/>
        <v>10</v>
      </c>
      <c r="F20" s="29">
        <f t="shared" si="2"/>
        <v>10</v>
      </c>
      <c r="G20" s="6">
        <f t="shared" si="2"/>
        <v>0</v>
      </c>
      <c r="H20" s="29">
        <v>10</v>
      </c>
      <c r="I20" s="30"/>
      <c r="J20" s="30"/>
      <c r="K20" s="30"/>
      <c r="L20" s="30"/>
      <c r="M20" s="47"/>
    </row>
    <row r="21" spans="1:13">
      <c r="A21" s="126"/>
      <c r="B21" s="69" t="s">
        <v>172</v>
      </c>
      <c r="C21" s="69" t="s">
        <v>100</v>
      </c>
      <c r="D21" s="69" t="s">
        <v>171</v>
      </c>
      <c r="E21" s="29">
        <f t="shared" si="1"/>
        <v>5</v>
      </c>
      <c r="F21" s="29">
        <f t="shared" si="2"/>
        <v>5</v>
      </c>
      <c r="G21" s="6">
        <f t="shared" si="2"/>
        <v>0</v>
      </c>
      <c r="H21" s="29">
        <v>5</v>
      </c>
      <c r="I21" s="30"/>
      <c r="J21" s="30"/>
      <c r="K21" s="30"/>
      <c r="L21" s="30"/>
      <c r="M21" s="47"/>
    </row>
    <row r="22" spans="1:13">
      <c r="A22" s="126"/>
      <c r="B22" s="31" t="s">
        <v>26</v>
      </c>
      <c r="C22" s="31" t="s">
        <v>25</v>
      </c>
      <c r="D22" s="69" t="s">
        <v>71</v>
      </c>
      <c r="E22" s="29">
        <f t="shared" si="1"/>
        <v>5</v>
      </c>
      <c r="F22" s="29">
        <f t="shared" si="2"/>
        <v>5</v>
      </c>
      <c r="G22" s="6">
        <f t="shared" si="2"/>
        <v>0</v>
      </c>
      <c r="H22" s="29">
        <f>10-5</f>
        <v>5</v>
      </c>
      <c r="I22" s="30"/>
      <c r="J22" s="30"/>
      <c r="K22" s="30"/>
      <c r="L22" s="30"/>
      <c r="M22" s="47"/>
    </row>
    <row r="23" spans="1:13">
      <c r="A23" s="126"/>
      <c r="B23" s="82" t="s">
        <v>1</v>
      </c>
      <c r="C23" s="82"/>
      <c r="D23" s="82"/>
      <c r="E23" s="32">
        <f t="shared" ref="E23:M23" si="3">SUM(E16:E22)</f>
        <v>35</v>
      </c>
      <c r="F23" s="32">
        <f t="shared" si="3"/>
        <v>35</v>
      </c>
      <c r="G23" s="32">
        <f t="shared" si="3"/>
        <v>0</v>
      </c>
      <c r="H23" s="32">
        <f t="shared" si="3"/>
        <v>35</v>
      </c>
      <c r="I23" s="32">
        <f t="shared" si="3"/>
        <v>0</v>
      </c>
      <c r="J23" s="32">
        <f t="shared" si="3"/>
        <v>0</v>
      </c>
      <c r="K23" s="32">
        <f t="shared" si="3"/>
        <v>0</v>
      </c>
      <c r="L23" s="32">
        <f t="shared" si="3"/>
        <v>0</v>
      </c>
      <c r="M23" s="32">
        <f t="shared" si="3"/>
        <v>0</v>
      </c>
    </row>
    <row r="24" spans="1:13">
      <c r="A24" s="99" t="s">
        <v>170</v>
      </c>
      <c r="B24" s="70" t="s">
        <v>169</v>
      </c>
      <c r="C24" s="70" t="s">
        <v>168</v>
      </c>
      <c r="D24" s="70" t="s">
        <v>167</v>
      </c>
      <c r="E24" s="6">
        <f>F24+G24</f>
        <v>5</v>
      </c>
      <c r="F24" s="6">
        <f t="shared" ref="F24:G27" si="4">H24+J24+L24</f>
        <v>5</v>
      </c>
      <c r="G24" s="6">
        <f t="shared" si="4"/>
        <v>0</v>
      </c>
      <c r="H24" s="28">
        <v>5</v>
      </c>
      <c r="I24" s="28"/>
      <c r="J24" s="28"/>
      <c r="K24" s="28"/>
      <c r="L24" s="28"/>
      <c r="M24" s="28"/>
    </row>
    <row r="25" spans="1:13">
      <c r="A25" s="99"/>
      <c r="B25" s="70" t="s">
        <v>110</v>
      </c>
      <c r="C25" s="70" t="s">
        <v>75</v>
      </c>
      <c r="D25" s="70" t="s">
        <v>74</v>
      </c>
      <c r="E25" s="6">
        <f>F25+G25</f>
        <v>5</v>
      </c>
      <c r="F25" s="6">
        <f t="shared" si="4"/>
        <v>5</v>
      </c>
      <c r="G25" s="6">
        <f t="shared" si="4"/>
        <v>0</v>
      </c>
      <c r="H25" s="28">
        <v>5</v>
      </c>
      <c r="I25" s="28"/>
      <c r="J25" s="28"/>
      <c r="K25" s="28"/>
      <c r="L25" s="28"/>
      <c r="M25" s="28"/>
    </row>
    <row r="26" spans="1:13">
      <c r="A26" s="99"/>
      <c r="B26" s="70" t="s">
        <v>166</v>
      </c>
      <c r="C26" s="70" t="s">
        <v>8</v>
      </c>
      <c r="D26" s="70" t="s">
        <v>7</v>
      </c>
      <c r="E26" s="6">
        <f>F26+G26</f>
        <v>9</v>
      </c>
      <c r="F26" s="6">
        <f t="shared" si="4"/>
        <v>9</v>
      </c>
      <c r="G26" s="6">
        <f t="shared" si="4"/>
        <v>0</v>
      </c>
      <c r="H26" s="28">
        <v>9</v>
      </c>
      <c r="I26" s="28"/>
      <c r="J26" s="28"/>
      <c r="K26" s="28"/>
      <c r="L26" s="28"/>
      <c r="M26" s="28"/>
    </row>
    <row r="27" spans="1:13">
      <c r="A27" s="99"/>
      <c r="B27" s="70" t="s">
        <v>165</v>
      </c>
      <c r="C27" s="70" t="s">
        <v>164</v>
      </c>
      <c r="D27" s="70" t="s">
        <v>163</v>
      </c>
      <c r="E27" s="6">
        <f>F27+G27</f>
        <v>10</v>
      </c>
      <c r="F27" s="6">
        <f t="shared" si="4"/>
        <v>10</v>
      </c>
      <c r="G27" s="6">
        <f t="shared" si="4"/>
        <v>0</v>
      </c>
      <c r="H27" s="28">
        <v>10</v>
      </c>
      <c r="I27" s="28"/>
      <c r="J27" s="28"/>
      <c r="K27" s="28"/>
      <c r="L27" s="28"/>
      <c r="M27" s="28"/>
    </row>
    <row r="28" spans="1:13">
      <c r="A28" s="99"/>
      <c r="B28" s="82" t="s">
        <v>1</v>
      </c>
      <c r="C28" s="82"/>
      <c r="D28" s="82"/>
      <c r="E28" s="16">
        <f t="shared" ref="E28:M28" si="5">SUM(E24:E27)</f>
        <v>29</v>
      </c>
      <c r="F28" s="16">
        <f t="shared" si="5"/>
        <v>29</v>
      </c>
      <c r="G28" s="16">
        <f t="shared" si="5"/>
        <v>0</v>
      </c>
      <c r="H28" s="16">
        <f t="shared" si="5"/>
        <v>29</v>
      </c>
      <c r="I28" s="16">
        <f t="shared" si="5"/>
        <v>0</v>
      </c>
      <c r="J28" s="16">
        <f t="shared" si="5"/>
        <v>0</v>
      </c>
      <c r="K28" s="16">
        <f t="shared" si="5"/>
        <v>0</v>
      </c>
      <c r="L28" s="16">
        <f t="shared" si="5"/>
        <v>0</v>
      </c>
      <c r="M28" s="16">
        <f t="shared" si="5"/>
        <v>0</v>
      </c>
    </row>
    <row r="29" spans="1:13">
      <c r="A29" s="101" t="s">
        <v>162</v>
      </c>
      <c r="B29" s="70" t="s">
        <v>161</v>
      </c>
      <c r="C29" s="70" t="s">
        <v>160</v>
      </c>
      <c r="D29" s="70" t="s">
        <v>159</v>
      </c>
      <c r="E29" s="6">
        <f>F29+G29</f>
        <v>20</v>
      </c>
      <c r="F29" s="6">
        <f>H29+J29+L29</f>
        <v>20</v>
      </c>
      <c r="G29" s="6">
        <f>I29+K29+M29</f>
        <v>0</v>
      </c>
      <c r="H29" s="28"/>
      <c r="I29" s="28"/>
      <c r="J29" s="28">
        <v>20</v>
      </c>
      <c r="K29" s="28"/>
      <c r="L29" s="28"/>
      <c r="M29" s="45"/>
    </row>
    <row r="30" spans="1:13">
      <c r="A30" s="103"/>
      <c r="B30" s="82" t="s">
        <v>1</v>
      </c>
      <c r="C30" s="82"/>
      <c r="D30" s="82"/>
      <c r="E30" s="5">
        <f t="shared" ref="E30:M30" si="6">E29</f>
        <v>20</v>
      </c>
      <c r="F30" s="5">
        <f t="shared" si="6"/>
        <v>20</v>
      </c>
      <c r="G30" s="5">
        <f t="shared" si="6"/>
        <v>0</v>
      </c>
      <c r="H30" s="5">
        <f t="shared" si="6"/>
        <v>0</v>
      </c>
      <c r="I30" s="5">
        <f t="shared" si="6"/>
        <v>0</v>
      </c>
      <c r="J30" s="5">
        <f t="shared" si="6"/>
        <v>20</v>
      </c>
      <c r="K30" s="5">
        <f t="shared" si="6"/>
        <v>0</v>
      </c>
      <c r="L30" s="5">
        <f t="shared" si="6"/>
        <v>0</v>
      </c>
      <c r="M30" s="5">
        <f t="shared" si="6"/>
        <v>0</v>
      </c>
    </row>
    <row r="31" spans="1:13">
      <c r="A31" s="101" t="s">
        <v>212</v>
      </c>
      <c r="B31" s="68"/>
      <c r="C31" s="79" t="s">
        <v>35</v>
      </c>
      <c r="D31" s="79" t="s">
        <v>34</v>
      </c>
      <c r="E31" s="5">
        <v>2</v>
      </c>
      <c r="F31" s="5">
        <v>2</v>
      </c>
      <c r="G31" s="5"/>
      <c r="H31" s="5">
        <v>2</v>
      </c>
      <c r="I31" s="5"/>
      <c r="J31" s="5"/>
      <c r="K31" s="5"/>
      <c r="L31" s="5"/>
      <c r="M31" s="57"/>
    </row>
    <row r="32" spans="1:13">
      <c r="A32" s="103"/>
      <c r="B32" s="82" t="s">
        <v>1</v>
      </c>
      <c r="C32" s="82"/>
      <c r="D32" s="82"/>
      <c r="E32" s="5">
        <v>2</v>
      </c>
      <c r="F32" s="5">
        <v>2</v>
      </c>
      <c r="G32" s="5"/>
      <c r="H32" s="5">
        <v>2</v>
      </c>
      <c r="I32" s="5"/>
      <c r="J32" s="5"/>
      <c r="K32" s="5"/>
      <c r="L32" s="5"/>
      <c r="M32" s="57"/>
    </row>
    <row r="33" spans="1:13">
      <c r="A33" s="99" t="s">
        <v>158</v>
      </c>
      <c r="B33" s="119" t="s">
        <v>19</v>
      </c>
      <c r="C33" s="73" t="s">
        <v>18</v>
      </c>
      <c r="D33" s="73" t="s">
        <v>17</v>
      </c>
      <c r="E33" s="6">
        <f t="shared" ref="E33:E45" si="7">F33+G33</f>
        <v>1</v>
      </c>
      <c r="F33" s="6">
        <f t="shared" ref="F33:G45" si="8">H33+J33+L33</f>
        <v>1</v>
      </c>
      <c r="G33" s="6">
        <f t="shared" si="8"/>
        <v>0</v>
      </c>
      <c r="H33" s="6">
        <v>1</v>
      </c>
      <c r="I33" s="6"/>
      <c r="J33" s="28"/>
      <c r="K33" s="28"/>
      <c r="L33" s="28"/>
      <c r="M33" s="45"/>
    </row>
    <row r="34" spans="1:13">
      <c r="A34" s="99"/>
      <c r="B34" s="119"/>
      <c r="C34" s="73" t="s">
        <v>100</v>
      </c>
      <c r="D34" s="73" t="s">
        <v>157</v>
      </c>
      <c r="E34" s="6">
        <f t="shared" si="7"/>
        <v>2</v>
      </c>
      <c r="F34" s="6">
        <f t="shared" si="8"/>
        <v>2</v>
      </c>
      <c r="G34" s="6">
        <f t="shared" si="8"/>
        <v>0</v>
      </c>
      <c r="H34" s="6">
        <v>2</v>
      </c>
      <c r="I34" s="6"/>
      <c r="J34" s="28"/>
      <c r="K34" s="28"/>
      <c r="L34" s="28"/>
      <c r="M34" s="45"/>
    </row>
    <row r="35" spans="1:13">
      <c r="A35" s="99"/>
      <c r="B35" s="73" t="s">
        <v>125</v>
      </c>
      <c r="C35" s="73" t="s">
        <v>154</v>
      </c>
      <c r="D35" s="73" t="s">
        <v>153</v>
      </c>
      <c r="E35" s="6">
        <f t="shared" si="7"/>
        <v>5</v>
      </c>
      <c r="F35" s="6">
        <f t="shared" si="8"/>
        <v>5</v>
      </c>
      <c r="G35" s="6">
        <f t="shared" si="8"/>
        <v>0</v>
      </c>
      <c r="H35" s="6">
        <v>5</v>
      </c>
      <c r="I35" s="6"/>
      <c r="J35" s="28"/>
      <c r="K35" s="28"/>
      <c r="L35" s="28"/>
      <c r="M35" s="45"/>
    </row>
    <row r="36" spans="1:13">
      <c r="A36" s="99"/>
      <c r="B36" s="120" t="s">
        <v>219</v>
      </c>
      <c r="C36" s="73" t="s">
        <v>25</v>
      </c>
      <c r="D36" s="73" t="s">
        <v>24</v>
      </c>
      <c r="E36" s="6">
        <v>2</v>
      </c>
      <c r="F36" s="6">
        <v>2</v>
      </c>
      <c r="G36" s="6">
        <f t="shared" si="8"/>
        <v>0</v>
      </c>
      <c r="H36" s="6">
        <v>2</v>
      </c>
      <c r="I36" s="6"/>
      <c r="J36" s="28"/>
      <c r="K36" s="28"/>
      <c r="L36" s="28"/>
      <c r="M36" s="45"/>
    </row>
    <row r="37" spans="1:13">
      <c r="A37" s="99"/>
      <c r="B37" s="125"/>
      <c r="C37" s="73" t="s">
        <v>152</v>
      </c>
      <c r="D37" s="73" t="s">
        <v>151</v>
      </c>
      <c r="E37" s="6">
        <f t="shared" si="7"/>
        <v>2</v>
      </c>
      <c r="F37" s="6">
        <f t="shared" si="8"/>
        <v>0</v>
      </c>
      <c r="G37" s="6">
        <f t="shared" si="8"/>
        <v>2</v>
      </c>
      <c r="H37" s="6"/>
      <c r="I37" s="6">
        <v>2</v>
      </c>
      <c r="J37" s="28"/>
      <c r="K37" s="28"/>
      <c r="L37" s="28"/>
      <c r="M37" s="45"/>
    </row>
    <row r="38" spans="1:13">
      <c r="A38" s="99"/>
      <c r="B38" s="121"/>
      <c r="C38" s="73" t="s">
        <v>35</v>
      </c>
      <c r="D38" s="73" t="s">
        <v>53</v>
      </c>
      <c r="E38" s="6">
        <v>2</v>
      </c>
      <c r="F38" s="6">
        <v>2</v>
      </c>
      <c r="G38" s="6">
        <f t="shared" ref="G38:G39" si="9">I38+K38+M38</f>
        <v>0</v>
      </c>
      <c r="H38" s="6">
        <v>2</v>
      </c>
      <c r="I38" s="6"/>
      <c r="J38" s="28"/>
      <c r="K38" s="28"/>
      <c r="L38" s="28"/>
      <c r="M38" s="45"/>
    </row>
    <row r="39" spans="1:13">
      <c r="A39" s="99"/>
      <c r="B39" s="81" t="s">
        <v>220</v>
      </c>
      <c r="C39" s="73" t="s">
        <v>25</v>
      </c>
      <c r="D39" s="73" t="s">
        <v>24</v>
      </c>
      <c r="E39" s="6">
        <v>1</v>
      </c>
      <c r="F39" s="6">
        <v>1</v>
      </c>
      <c r="G39" s="6">
        <f t="shared" si="9"/>
        <v>0</v>
      </c>
      <c r="H39" s="6">
        <v>1</v>
      </c>
      <c r="I39" s="6"/>
      <c r="J39" s="28"/>
      <c r="K39" s="28"/>
      <c r="L39" s="28"/>
      <c r="M39" s="45"/>
    </row>
    <row r="40" spans="1:13" ht="25.5">
      <c r="A40" s="99"/>
      <c r="B40" s="120" t="s">
        <v>123</v>
      </c>
      <c r="C40" s="73" t="s">
        <v>150</v>
      </c>
      <c r="D40" s="73" t="s">
        <v>149</v>
      </c>
      <c r="E40" s="6">
        <f t="shared" si="7"/>
        <v>2</v>
      </c>
      <c r="F40" s="6">
        <f t="shared" si="8"/>
        <v>2</v>
      </c>
      <c r="G40" s="6">
        <f t="shared" si="8"/>
        <v>0</v>
      </c>
      <c r="H40" s="6">
        <v>2</v>
      </c>
      <c r="I40" s="6"/>
      <c r="J40" s="28"/>
      <c r="K40" s="28"/>
      <c r="L40" s="28"/>
      <c r="M40" s="45"/>
    </row>
    <row r="41" spans="1:13" ht="25.5">
      <c r="A41" s="99"/>
      <c r="B41" s="121"/>
      <c r="C41" s="73" t="s">
        <v>95</v>
      </c>
      <c r="D41" s="73" t="s">
        <v>94</v>
      </c>
      <c r="E41" s="6">
        <f t="shared" si="7"/>
        <v>2</v>
      </c>
      <c r="F41" s="6">
        <f t="shared" si="8"/>
        <v>1</v>
      </c>
      <c r="G41" s="6">
        <f t="shared" si="8"/>
        <v>1</v>
      </c>
      <c r="H41" s="6">
        <v>1</v>
      </c>
      <c r="I41" s="6">
        <v>1</v>
      </c>
      <c r="J41" s="28"/>
      <c r="K41" s="28"/>
      <c r="L41" s="28"/>
      <c r="M41" s="45"/>
    </row>
    <row r="42" spans="1:13">
      <c r="A42" s="99"/>
      <c r="B42" s="73" t="s">
        <v>148</v>
      </c>
      <c r="C42" s="73" t="s">
        <v>147</v>
      </c>
      <c r="D42" s="73" t="s">
        <v>146</v>
      </c>
      <c r="E42" s="6">
        <f t="shared" si="7"/>
        <v>2</v>
      </c>
      <c r="F42" s="6">
        <f t="shared" si="8"/>
        <v>2</v>
      </c>
      <c r="G42" s="6">
        <f t="shared" si="8"/>
        <v>0</v>
      </c>
      <c r="H42" s="6">
        <v>2</v>
      </c>
      <c r="I42" s="6"/>
      <c r="J42" s="28"/>
      <c r="K42" s="28"/>
      <c r="L42" s="28"/>
      <c r="M42" s="45"/>
    </row>
    <row r="43" spans="1:13">
      <c r="A43" s="99"/>
      <c r="B43" s="73" t="s">
        <v>145</v>
      </c>
      <c r="C43" s="73" t="s">
        <v>92</v>
      </c>
      <c r="D43" s="73" t="s">
        <v>91</v>
      </c>
      <c r="E43" s="6">
        <f t="shared" si="7"/>
        <v>5</v>
      </c>
      <c r="F43" s="6">
        <f t="shared" si="8"/>
        <v>5</v>
      </c>
      <c r="G43" s="6">
        <f t="shared" si="8"/>
        <v>0</v>
      </c>
      <c r="H43" s="6">
        <v>5</v>
      </c>
      <c r="I43" s="6"/>
      <c r="J43" s="28"/>
      <c r="K43" s="28"/>
      <c r="L43" s="28"/>
      <c r="M43" s="45"/>
    </row>
    <row r="44" spans="1:13">
      <c r="A44" s="99"/>
      <c r="B44" s="73" t="s">
        <v>209</v>
      </c>
      <c r="C44" s="70" t="s">
        <v>164</v>
      </c>
      <c r="D44" s="70" t="s">
        <v>163</v>
      </c>
      <c r="E44" s="6">
        <v>25</v>
      </c>
      <c r="F44" s="6">
        <v>20</v>
      </c>
      <c r="G44" s="6">
        <v>5</v>
      </c>
      <c r="H44" s="6">
        <v>20</v>
      </c>
      <c r="I44" s="6">
        <v>5</v>
      </c>
      <c r="J44" s="28"/>
      <c r="K44" s="28"/>
      <c r="L44" s="28"/>
      <c r="M44" s="45"/>
    </row>
    <row r="45" spans="1:13" ht="25.5">
      <c r="A45" s="99"/>
      <c r="B45" s="73" t="s">
        <v>144</v>
      </c>
      <c r="C45" s="73" t="s">
        <v>3</v>
      </c>
      <c r="D45" s="73" t="s">
        <v>2</v>
      </c>
      <c r="E45" s="6">
        <f t="shared" si="7"/>
        <v>5</v>
      </c>
      <c r="F45" s="6">
        <f t="shared" si="8"/>
        <v>3</v>
      </c>
      <c r="G45" s="6">
        <f t="shared" si="8"/>
        <v>2</v>
      </c>
      <c r="H45" s="6">
        <v>3</v>
      </c>
      <c r="I45" s="6">
        <v>2</v>
      </c>
      <c r="J45" s="28"/>
      <c r="K45" s="28"/>
      <c r="L45" s="28"/>
      <c r="M45" s="45"/>
    </row>
    <row r="46" spans="1:13">
      <c r="A46" s="99"/>
      <c r="B46" s="122" t="s">
        <v>1</v>
      </c>
      <c r="C46" s="123"/>
      <c r="D46" s="124"/>
      <c r="E46" s="33">
        <f t="shared" ref="E46:M46" si="10">SUM(E33:E45)</f>
        <v>56</v>
      </c>
      <c r="F46" s="33">
        <f t="shared" si="10"/>
        <v>46</v>
      </c>
      <c r="G46" s="33">
        <f t="shared" si="10"/>
        <v>10</v>
      </c>
      <c r="H46" s="33">
        <f t="shared" si="10"/>
        <v>46</v>
      </c>
      <c r="I46" s="33">
        <f t="shared" si="10"/>
        <v>10</v>
      </c>
      <c r="J46" s="33">
        <f t="shared" si="10"/>
        <v>0</v>
      </c>
      <c r="K46" s="33">
        <f t="shared" si="10"/>
        <v>0</v>
      </c>
      <c r="L46" s="33">
        <f t="shared" si="10"/>
        <v>0</v>
      </c>
      <c r="M46" s="33">
        <f t="shared" si="10"/>
        <v>0</v>
      </c>
    </row>
    <row r="47" spans="1:13" ht="25.5">
      <c r="A47" s="99" t="s">
        <v>143</v>
      </c>
      <c r="B47" s="34" t="s">
        <v>49</v>
      </c>
      <c r="C47" s="70" t="s">
        <v>68</v>
      </c>
      <c r="D47" s="70" t="s">
        <v>67</v>
      </c>
      <c r="E47" s="28">
        <f t="shared" ref="E47:E52" si="11">F47+G47</f>
        <v>5</v>
      </c>
      <c r="F47" s="28">
        <f>H47+J47+L47</f>
        <v>0</v>
      </c>
      <c r="G47" s="28">
        <f>I47+K47+M47</f>
        <v>5</v>
      </c>
      <c r="H47" s="28"/>
      <c r="I47" s="28">
        <v>5</v>
      </c>
      <c r="J47" s="35"/>
      <c r="K47" s="35"/>
      <c r="L47" s="35"/>
      <c r="M47" s="48"/>
    </row>
    <row r="48" spans="1:13">
      <c r="A48" s="99"/>
      <c r="B48" s="100" t="s">
        <v>19</v>
      </c>
      <c r="C48" s="70" t="s">
        <v>75</v>
      </c>
      <c r="D48" s="70" t="s">
        <v>74</v>
      </c>
      <c r="E48" s="28">
        <f t="shared" si="11"/>
        <v>8</v>
      </c>
      <c r="F48" s="28">
        <v>8</v>
      </c>
      <c r="G48" s="28">
        <f>I48+K48+M48</f>
        <v>0</v>
      </c>
      <c r="H48" s="28">
        <v>8</v>
      </c>
      <c r="I48" s="28"/>
      <c r="J48" s="28"/>
      <c r="K48" s="28"/>
      <c r="L48" s="28"/>
      <c r="M48" s="45"/>
    </row>
    <row r="49" spans="1:13">
      <c r="A49" s="99"/>
      <c r="B49" s="100"/>
      <c r="C49" s="70" t="s">
        <v>121</v>
      </c>
      <c r="D49" s="70" t="s">
        <v>124</v>
      </c>
      <c r="E49" s="28">
        <f t="shared" si="11"/>
        <v>8</v>
      </c>
      <c r="F49" s="28">
        <v>8</v>
      </c>
      <c r="G49" s="28">
        <f>I49+K49+M49</f>
        <v>0</v>
      </c>
      <c r="H49" s="28">
        <v>8</v>
      </c>
      <c r="I49" s="28"/>
      <c r="J49" s="28"/>
      <c r="K49" s="28"/>
      <c r="L49" s="28"/>
      <c r="M49" s="45"/>
    </row>
    <row r="50" spans="1:13">
      <c r="A50" s="99"/>
      <c r="B50" s="70" t="s">
        <v>26</v>
      </c>
      <c r="C50" s="70" t="s">
        <v>72</v>
      </c>
      <c r="D50" s="70" t="s">
        <v>71</v>
      </c>
      <c r="E50" s="28">
        <v>7</v>
      </c>
      <c r="F50" s="28">
        <v>7</v>
      </c>
      <c r="G50" s="28">
        <f>I50+K50+M50</f>
        <v>0</v>
      </c>
      <c r="H50" s="28">
        <v>7</v>
      </c>
      <c r="I50" s="28"/>
      <c r="J50" s="28"/>
      <c r="K50" s="28"/>
      <c r="L50" s="28"/>
      <c r="M50" s="45"/>
    </row>
    <row r="51" spans="1:13" ht="25.5">
      <c r="A51" s="99"/>
      <c r="B51" s="70" t="s">
        <v>123</v>
      </c>
      <c r="C51" s="70" t="s">
        <v>95</v>
      </c>
      <c r="D51" s="70" t="s">
        <v>69</v>
      </c>
      <c r="E51" s="28">
        <f t="shared" si="11"/>
        <v>5</v>
      </c>
      <c r="F51" s="28">
        <f>H51+J51+L51</f>
        <v>5</v>
      </c>
      <c r="G51" s="28">
        <f>I51+K51+M51</f>
        <v>0</v>
      </c>
      <c r="H51" s="28">
        <v>5</v>
      </c>
      <c r="I51" s="28"/>
      <c r="J51" s="28"/>
      <c r="K51" s="28"/>
      <c r="L51" s="28"/>
      <c r="M51" s="45"/>
    </row>
    <row r="52" spans="1:13">
      <c r="A52" s="99"/>
      <c r="B52" s="70" t="s">
        <v>9</v>
      </c>
      <c r="C52" s="70" t="s">
        <v>8</v>
      </c>
      <c r="D52" s="70" t="s">
        <v>7</v>
      </c>
      <c r="E52" s="28">
        <f t="shared" si="11"/>
        <v>7</v>
      </c>
      <c r="F52" s="28">
        <v>7</v>
      </c>
      <c r="G52" s="28">
        <f>I52+K52+M52</f>
        <v>0</v>
      </c>
      <c r="H52" s="28">
        <v>7</v>
      </c>
      <c r="I52" s="28"/>
      <c r="J52" s="28"/>
      <c r="K52" s="28"/>
      <c r="L52" s="28"/>
      <c r="M52" s="45"/>
    </row>
    <row r="53" spans="1:13">
      <c r="A53" s="99"/>
      <c r="B53" s="82" t="s">
        <v>1</v>
      </c>
      <c r="C53" s="82"/>
      <c r="D53" s="82"/>
      <c r="E53" s="16">
        <f>SUM(E47:E52)</f>
        <v>40</v>
      </c>
      <c r="F53" s="16">
        <f t="shared" ref="F53:M53" si="12">SUM(F47:F52)</f>
        <v>35</v>
      </c>
      <c r="G53" s="16">
        <f t="shared" si="12"/>
        <v>5</v>
      </c>
      <c r="H53" s="16">
        <f t="shared" si="12"/>
        <v>35</v>
      </c>
      <c r="I53" s="16">
        <f t="shared" si="12"/>
        <v>5</v>
      </c>
      <c r="J53" s="16">
        <f t="shared" si="12"/>
        <v>0</v>
      </c>
      <c r="K53" s="16">
        <f t="shared" si="12"/>
        <v>0</v>
      </c>
      <c r="L53" s="16">
        <f t="shared" si="12"/>
        <v>0</v>
      </c>
      <c r="M53" s="16">
        <f t="shared" si="12"/>
        <v>0</v>
      </c>
    </row>
    <row r="54" spans="1:13">
      <c r="A54" s="99" t="s">
        <v>142</v>
      </c>
      <c r="B54" s="70" t="s">
        <v>19</v>
      </c>
      <c r="C54" s="70" t="s">
        <v>75</v>
      </c>
      <c r="D54" s="70" t="s">
        <v>74</v>
      </c>
      <c r="E54" s="28">
        <f>F54+G54</f>
        <v>5</v>
      </c>
      <c r="F54" s="28">
        <f t="shared" ref="F54:G58" si="13">H54+J54+L54</f>
        <v>5</v>
      </c>
      <c r="G54" s="28">
        <f t="shared" si="13"/>
        <v>0</v>
      </c>
      <c r="H54" s="35">
        <v>5</v>
      </c>
      <c r="I54" s="36"/>
      <c r="J54" s="28"/>
      <c r="K54" s="28"/>
      <c r="L54" s="28"/>
      <c r="M54" s="45"/>
    </row>
    <row r="55" spans="1:13" ht="25.5">
      <c r="A55" s="99"/>
      <c r="B55" s="70" t="s">
        <v>78</v>
      </c>
      <c r="C55" s="70" t="s">
        <v>62</v>
      </c>
      <c r="D55" s="70" t="s">
        <v>11</v>
      </c>
      <c r="E55" s="28">
        <f>F55+G55</f>
        <v>2</v>
      </c>
      <c r="F55" s="28">
        <f t="shared" si="13"/>
        <v>2</v>
      </c>
      <c r="G55" s="28">
        <f t="shared" si="13"/>
        <v>0</v>
      </c>
      <c r="H55" s="28">
        <v>2</v>
      </c>
      <c r="I55" s="28"/>
      <c r="J55" s="28"/>
      <c r="K55" s="35"/>
      <c r="L55" s="28"/>
      <c r="M55" s="45"/>
    </row>
    <row r="56" spans="1:13">
      <c r="A56" s="99"/>
      <c r="B56" s="70" t="s">
        <v>9</v>
      </c>
      <c r="C56" s="70" t="s">
        <v>8</v>
      </c>
      <c r="D56" s="70" t="s">
        <v>7</v>
      </c>
      <c r="E56" s="28">
        <f>F56+G56</f>
        <v>5</v>
      </c>
      <c r="F56" s="28">
        <f t="shared" si="13"/>
        <v>5</v>
      </c>
      <c r="G56" s="28">
        <f t="shared" si="13"/>
        <v>0</v>
      </c>
      <c r="H56" s="28">
        <v>5</v>
      </c>
      <c r="I56" s="28"/>
      <c r="J56" s="28"/>
      <c r="K56" s="28"/>
      <c r="L56" s="28"/>
      <c r="M56" s="45"/>
    </row>
    <row r="57" spans="1:13" ht="25.5">
      <c r="A57" s="99"/>
      <c r="B57" s="70" t="s">
        <v>90</v>
      </c>
      <c r="C57" s="70" t="s">
        <v>68</v>
      </c>
      <c r="D57" s="70" t="s">
        <v>67</v>
      </c>
      <c r="E57" s="28">
        <v>10</v>
      </c>
      <c r="F57" s="28">
        <f t="shared" si="13"/>
        <v>0</v>
      </c>
      <c r="G57" s="28">
        <v>10</v>
      </c>
      <c r="H57" s="28"/>
      <c r="I57" s="28">
        <v>10</v>
      </c>
      <c r="J57" s="28"/>
      <c r="K57" s="28"/>
      <c r="L57" s="35"/>
      <c r="M57" s="45"/>
    </row>
    <row r="58" spans="1:13" ht="25.5">
      <c r="A58" s="99"/>
      <c r="B58" s="70" t="s">
        <v>16</v>
      </c>
      <c r="C58" s="70" t="s">
        <v>141</v>
      </c>
      <c r="D58" s="70" t="s">
        <v>140</v>
      </c>
      <c r="E58" s="28">
        <f>F58+G58</f>
        <v>2</v>
      </c>
      <c r="F58" s="28">
        <f t="shared" si="13"/>
        <v>2</v>
      </c>
      <c r="G58" s="28">
        <f t="shared" si="13"/>
        <v>0</v>
      </c>
      <c r="H58" s="28">
        <v>2</v>
      </c>
      <c r="I58" s="28"/>
      <c r="J58" s="28"/>
      <c r="K58" s="35"/>
      <c r="L58" s="35"/>
      <c r="M58" s="45"/>
    </row>
    <row r="59" spans="1:13">
      <c r="A59" s="99"/>
      <c r="B59" s="82" t="s">
        <v>1</v>
      </c>
      <c r="C59" s="82"/>
      <c r="D59" s="82"/>
      <c r="E59" s="16">
        <f t="shared" ref="E59:M59" si="14">SUM(E54:E58)</f>
        <v>24</v>
      </c>
      <c r="F59" s="16">
        <f t="shared" si="14"/>
        <v>14</v>
      </c>
      <c r="G59" s="16">
        <f t="shared" si="14"/>
        <v>10</v>
      </c>
      <c r="H59" s="16">
        <f t="shared" si="14"/>
        <v>14</v>
      </c>
      <c r="I59" s="16">
        <f t="shared" si="14"/>
        <v>10</v>
      </c>
      <c r="J59" s="16">
        <f t="shared" si="14"/>
        <v>0</v>
      </c>
      <c r="K59" s="16">
        <f t="shared" si="14"/>
        <v>0</v>
      </c>
      <c r="L59" s="16">
        <f t="shared" si="14"/>
        <v>0</v>
      </c>
      <c r="M59" s="16">
        <f t="shared" si="14"/>
        <v>0</v>
      </c>
    </row>
    <row r="60" spans="1:13">
      <c r="A60" s="99" t="s">
        <v>139</v>
      </c>
      <c r="B60" s="70" t="s">
        <v>26</v>
      </c>
      <c r="C60" s="70" t="s">
        <v>72</v>
      </c>
      <c r="D60" s="70" t="s">
        <v>71</v>
      </c>
      <c r="E60" s="2">
        <f t="shared" ref="E60:E65" si="15">F60+G60</f>
        <v>7</v>
      </c>
      <c r="F60" s="2">
        <f t="shared" ref="F60:G65" si="16">H60+J60+L60</f>
        <v>7</v>
      </c>
      <c r="G60" s="2">
        <f t="shared" si="16"/>
        <v>0</v>
      </c>
      <c r="H60" s="28">
        <v>7</v>
      </c>
      <c r="I60" s="28"/>
      <c r="J60" s="28"/>
      <c r="K60" s="28"/>
      <c r="L60" s="28"/>
      <c r="M60" s="45"/>
    </row>
    <row r="61" spans="1:13">
      <c r="A61" s="99"/>
      <c r="B61" s="70" t="s">
        <v>19</v>
      </c>
      <c r="C61" s="70" t="s">
        <v>75</v>
      </c>
      <c r="D61" s="70" t="s">
        <v>74</v>
      </c>
      <c r="E61" s="2">
        <f t="shared" si="15"/>
        <v>5</v>
      </c>
      <c r="F61" s="2">
        <f t="shared" si="16"/>
        <v>5</v>
      </c>
      <c r="G61" s="2">
        <f t="shared" si="16"/>
        <v>0</v>
      </c>
      <c r="H61" s="28">
        <v>5</v>
      </c>
      <c r="I61" s="28"/>
      <c r="J61" s="28"/>
      <c r="K61" s="28"/>
      <c r="L61" s="28"/>
      <c r="M61" s="45"/>
    </row>
    <row r="62" spans="1:13">
      <c r="A62" s="99"/>
      <c r="B62" s="70" t="s">
        <v>9</v>
      </c>
      <c r="C62" s="70" t="s">
        <v>8</v>
      </c>
      <c r="D62" s="70" t="s">
        <v>7</v>
      </c>
      <c r="E62" s="2">
        <f t="shared" si="15"/>
        <v>5</v>
      </c>
      <c r="F62" s="2">
        <f t="shared" si="16"/>
        <v>5</v>
      </c>
      <c r="G62" s="2">
        <f t="shared" si="16"/>
        <v>0</v>
      </c>
      <c r="H62" s="28">
        <v>5</v>
      </c>
      <c r="I62" s="28"/>
      <c r="J62" s="28"/>
      <c r="K62" s="28"/>
      <c r="L62" s="28"/>
      <c r="M62" s="45"/>
    </row>
    <row r="63" spans="1:13" ht="25.5">
      <c r="A63" s="99"/>
      <c r="B63" s="70" t="s">
        <v>46</v>
      </c>
      <c r="C63" s="70" t="s">
        <v>62</v>
      </c>
      <c r="D63" s="70" t="s">
        <v>11</v>
      </c>
      <c r="E63" s="2">
        <f t="shared" si="15"/>
        <v>3</v>
      </c>
      <c r="F63" s="2">
        <f t="shared" si="16"/>
        <v>3</v>
      </c>
      <c r="G63" s="2">
        <f t="shared" si="16"/>
        <v>0</v>
      </c>
      <c r="H63" s="28">
        <v>3</v>
      </c>
      <c r="I63" s="28"/>
      <c r="J63" s="28"/>
      <c r="K63" s="28"/>
      <c r="L63" s="28"/>
      <c r="M63" s="45"/>
    </row>
    <row r="64" spans="1:13" ht="25.5">
      <c r="A64" s="99"/>
      <c r="B64" s="70" t="s">
        <v>138</v>
      </c>
      <c r="C64" s="70" t="s">
        <v>62</v>
      </c>
      <c r="D64" s="70" t="s">
        <v>61</v>
      </c>
      <c r="E64" s="2">
        <f t="shared" si="15"/>
        <v>3</v>
      </c>
      <c r="F64" s="2">
        <f t="shared" si="16"/>
        <v>3</v>
      </c>
      <c r="G64" s="2">
        <f t="shared" si="16"/>
        <v>0</v>
      </c>
      <c r="H64" s="28">
        <v>3</v>
      </c>
      <c r="I64" s="28"/>
      <c r="J64" s="28"/>
      <c r="K64" s="28"/>
      <c r="L64" s="28"/>
      <c r="M64" s="45"/>
    </row>
    <row r="65" spans="1:13" ht="25.5">
      <c r="A65" s="99"/>
      <c r="B65" s="70" t="s">
        <v>90</v>
      </c>
      <c r="C65" s="70" t="s">
        <v>68</v>
      </c>
      <c r="D65" s="70" t="s">
        <v>67</v>
      </c>
      <c r="E65" s="2">
        <f t="shared" si="15"/>
        <v>5</v>
      </c>
      <c r="F65" s="2">
        <f t="shared" si="16"/>
        <v>0</v>
      </c>
      <c r="G65" s="2">
        <f t="shared" si="16"/>
        <v>5</v>
      </c>
      <c r="H65" s="28"/>
      <c r="I65" s="28">
        <v>5</v>
      </c>
      <c r="J65" s="28"/>
      <c r="K65" s="28"/>
      <c r="L65" s="28"/>
      <c r="M65" s="45"/>
    </row>
    <row r="66" spans="1:13">
      <c r="A66" s="99"/>
      <c r="B66" s="82" t="s">
        <v>1</v>
      </c>
      <c r="C66" s="82"/>
      <c r="D66" s="82"/>
      <c r="E66" s="16">
        <f t="shared" ref="E66:M66" si="17">SUM(E60:E65)</f>
        <v>28</v>
      </c>
      <c r="F66" s="16">
        <f t="shared" si="17"/>
        <v>23</v>
      </c>
      <c r="G66" s="16">
        <f t="shared" si="17"/>
        <v>5</v>
      </c>
      <c r="H66" s="16">
        <f t="shared" si="17"/>
        <v>23</v>
      </c>
      <c r="I66" s="16">
        <f t="shared" si="17"/>
        <v>5</v>
      </c>
      <c r="J66" s="16">
        <f t="shared" si="17"/>
        <v>0</v>
      </c>
      <c r="K66" s="16">
        <f t="shared" si="17"/>
        <v>0</v>
      </c>
      <c r="L66" s="16">
        <f t="shared" si="17"/>
        <v>0</v>
      </c>
      <c r="M66" s="16">
        <f t="shared" si="17"/>
        <v>0</v>
      </c>
    </row>
    <row r="67" spans="1:13">
      <c r="A67" s="99" t="s">
        <v>137</v>
      </c>
      <c r="B67" s="37" t="s">
        <v>19</v>
      </c>
      <c r="C67" s="79" t="s">
        <v>18</v>
      </c>
      <c r="D67" s="79" t="s">
        <v>17</v>
      </c>
      <c r="E67" s="2">
        <f>F67+G67</f>
        <v>8</v>
      </c>
      <c r="F67" s="2">
        <f>H67+J67+L67</f>
        <v>8</v>
      </c>
      <c r="G67" s="2">
        <f>I67+K67+M67</f>
        <v>0</v>
      </c>
      <c r="H67" s="4">
        <v>8</v>
      </c>
      <c r="I67" s="2">
        <f t="shared" ref="I67:I68" si="18">K67+M67+O67</f>
        <v>0</v>
      </c>
      <c r="J67" s="2">
        <f t="shared" ref="J67:J68" si="19">L67+N67+P67</f>
        <v>0</v>
      </c>
      <c r="K67" s="2">
        <f t="shared" ref="K67:K68" si="20">M67+O67+Q67</f>
        <v>0</v>
      </c>
      <c r="L67" s="2">
        <f t="shared" ref="L67:L68" si="21">N67+P67+R67</f>
        <v>0</v>
      </c>
      <c r="M67" s="2">
        <f t="shared" ref="M67:M68" si="22">O67+Q67+S67</f>
        <v>0</v>
      </c>
    </row>
    <row r="68" spans="1:13">
      <c r="A68" s="99"/>
      <c r="B68" s="116" t="s">
        <v>26</v>
      </c>
      <c r="C68" s="79" t="s">
        <v>164</v>
      </c>
      <c r="D68" s="79" t="s">
        <v>163</v>
      </c>
      <c r="E68" s="2">
        <v>10</v>
      </c>
      <c r="F68" s="2">
        <v>10</v>
      </c>
      <c r="G68" s="2">
        <f>I68+K68+M68</f>
        <v>0</v>
      </c>
      <c r="H68" s="4">
        <v>10</v>
      </c>
      <c r="I68" s="2">
        <f t="shared" si="18"/>
        <v>0</v>
      </c>
      <c r="J68" s="2">
        <f t="shared" si="19"/>
        <v>0</v>
      </c>
      <c r="K68" s="2">
        <f t="shared" si="20"/>
        <v>0</v>
      </c>
      <c r="L68" s="2">
        <f t="shared" si="21"/>
        <v>0</v>
      </c>
      <c r="M68" s="2">
        <f t="shared" si="22"/>
        <v>0</v>
      </c>
    </row>
    <row r="69" spans="1:13">
      <c r="A69" s="99"/>
      <c r="B69" s="117"/>
      <c r="C69" s="73" t="s">
        <v>3</v>
      </c>
      <c r="D69" s="73" t="s">
        <v>2</v>
      </c>
      <c r="E69" s="2">
        <v>15</v>
      </c>
      <c r="F69" s="2">
        <v>10</v>
      </c>
      <c r="G69" s="2">
        <v>5</v>
      </c>
      <c r="H69" s="4">
        <v>10</v>
      </c>
      <c r="I69" s="4">
        <v>5</v>
      </c>
      <c r="J69" s="2">
        <f t="shared" ref="J69:J71" si="23">L69+N69+P69</f>
        <v>0</v>
      </c>
      <c r="K69" s="2">
        <f t="shared" ref="K69:K71" si="24">M69+O69+Q69</f>
        <v>0</v>
      </c>
      <c r="L69" s="2">
        <f t="shared" ref="L69:L71" si="25">N69+P69+R69</f>
        <v>0</v>
      </c>
      <c r="M69" s="2">
        <f t="shared" ref="M69:M71" si="26">O69+Q69+S69</f>
        <v>0</v>
      </c>
    </row>
    <row r="70" spans="1:13" ht="25.5">
      <c r="A70" s="99"/>
      <c r="B70" s="118"/>
      <c r="C70" s="73" t="s">
        <v>202</v>
      </c>
      <c r="D70" s="73" t="s">
        <v>94</v>
      </c>
      <c r="E70" s="2">
        <v>10</v>
      </c>
      <c r="F70" s="2">
        <v>10</v>
      </c>
      <c r="G70" s="2"/>
      <c r="H70" s="4">
        <v>10</v>
      </c>
      <c r="I70" s="4"/>
      <c r="J70" s="2"/>
      <c r="K70" s="2"/>
      <c r="L70" s="2"/>
      <c r="M70" s="2"/>
    </row>
    <row r="71" spans="1:13" ht="25.5">
      <c r="A71" s="99"/>
      <c r="B71" s="37" t="s">
        <v>46</v>
      </c>
      <c r="C71" s="70" t="s">
        <v>12</v>
      </c>
      <c r="D71" s="79" t="s">
        <v>21</v>
      </c>
      <c r="E71" s="2">
        <v>4</v>
      </c>
      <c r="F71" s="2">
        <f>H71+J71+L71</f>
        <v>4</v>
      </c>
      <c r="G71" s="2" t="s">
        <v>201</v>
      </c>
      <c r="H71" s="4">
        <v>4</v>
      </c>
      <c r="I71" s="62" t="s">
        <v>201</v>
      </c>
      <c r="J71" s="2">
        <f t="shared" si="23"/>
        <v>0</v>
      </c>
      <c r="K71" s="2">
        <f t="shared" si="24"/>
        <v>0</v>
      </c>
      <c r="L71" s="2">
        <f t="shared" si="25"/>
        <v>0</v>
      </c>
      <c r="M71" s="2">
        <f t="shared" si="26"/>
        <v>0</v>
      </c>
    </row>
    <row r="72" spans="1:13">
      <c r="A72" s="99"/>
      <c r="B72" s="82" t="s">
        <v>1</v>
      </c>
      <c r="C72" s="82"/>
      <c r="D72" s="82"/>
      <c r="E72" s="5">
        <f t="shared" ref="E72:M72" si="27">SUM(E67:E71)</f>
        <v>47</v>
      </c>
      <c r="F72" s="5">
        <f t="shared" si="27"/>
        <v>42</v>
      </c>
      <c r="G72" s="5">
        <f t="shared" si="27"/>
        <v>5</v>
      </c>
      <c r="H72" s="5">
        <f t="shared" si="27"/>
        <v>42</v>
      </c>
      <c r="I72" s="5">
        <f t="shared" si="27"/>
        <v>5</v>
      </c>
      <c r="J72" s="5">
        <f t="shared" si="27"/>
        <v>0</v>
      </c>
      <c r="K72" s="5">
        <f t="shared" si="27"/>
        <v>0</v>
      </c>
      <c r="L72" s="5">
        <f t="shared" si="27"/>
        <v>0</v>
      </c>
      <c r="M72" s="5">
        <f t="shared" si="27"/>
        <v>0</v>
      </c>
    </row>
    <row r="73" spans="1:13" ht="25.5">
      <c r="A73" s="99" t="s">
        <v>136</v>
      </c>
      <c r="B73" s="109" t="s">
        <v>135</v>
      </c>
      <c r="C73" s="58" t="s">
        <v>48</v>
      </c>
      <c r="D73" s="74" t="s">
        <v>47</v>
      </c>
      <c r="E73" s="2">
        <v>65</v>
      </c>
      <c r="F73" s="2">
        <f t="shared" ref="F73:G74" si="28">H73+J73+L73</f>
        <v>0</v>
      </c>
      <c r="G73" s="2">
        <v>65</v>
      </c>
      <c r="H73" s="59"/>
      <c r="I73" s="60">
        <v>65</v>
      </c>
      <c r="J73" s="59"/>
      <c r="K73" s="59"/>
      <c r="L73" s="59"/>
      <c r="M73" s="61"/>
    </row>
    <row r="74" spans="1:13">
      <c r="A74" s="99"/>
      <c r="B74" s="109"/>
      <c r="C74" s="76" t="s">
        <v>100</v>
      </c>
      <c r="D74" s="76" t="s">
        <v>134</v>
      </c>
      <c r="E74" s="2">
        <f>F74+G74</f>
        <v>20</v>
      </c>
      <c r="F74" s="2">
        <f t="shared" si="28"/>
        <v>0</v>
      </c>
      <c r="G74" s="2">
        <f t="shared" si="28"/>
        <v>20</v>
      </c>
      <c r="H74" s="28"/>
      <c r="I74" s="38">
        <v>20</v>
      </c>
      <c r="J74" s="28"/>
      <c r="K74" s="28"/>
      <c r="L74" s="28"/>
      <c r="M74" s="45"/>
    </row>
    <row r="75" spans="1:13">
      <c r="A75" s="99"/>
      <c r="B75" s="82" t="s">
        <v>1</v>
      </c>
      <c r="C75" s="82"/>
      <c r="D75" s="82"/>
      <c r="E75" s="32">
        <f t="shared" ref="E75:M75" si="29">SUM(E73:E74)</f>
        <v>85</v>
      </c>
      <c r="F75" s="32">
        <f t="shared" si="29"/>
        <v>0</v>
      </c>
      <c r="G75" s="32">
        <f t="shared" si="29"/>
        <v>85</v>
      </c>
      <c r="H75" s="32">
        <f t="shared" si="29"/>
        <v>0</v>
      </c>
      <c r="I75" s="32">
        <f t="shared" si="29"/>
        <v>85</v>
      </c>
      <c r="J75" s="32">
        <f t="shared" si="29"/>
        <v>0</v>
      </c>
      <c r="K75" s="32">
        <f t="shared" si="29"/>
        <v>0</v>
      </c>
      <c r="L75" s="32">
        <f t="shared" si="29"/>
        <v>0</v>
      </c>
      <c r="M75" s="32">
        <f t="shared" si="29"/>
        <v>0</v>
      </c>
    </row>
    <row r="76" spans="1:13" ht="25.5">
      <c r="A76" s="99" t="s">
        <v>133</v>
      </c>
      <c r="B76" s="70" t="s">
        <v>132</v>
      </c>
      <c r="C76" s="70" t="s">
        <v>48</v>
      </c>
      <c r="D76" s="70" t="s">
        <v>47</v>
      </c>
      <c r="E76" s="2">
        <f>F76+G76</f>
        <v>19</v>
      </c>
      <c r="F76" s="2">
        <f>H76+J76+L76</f>
        <v>0</v>
      </c>
      <c r="G76" s="2">
        <f>I76+K76+M76</f>
        <v>19</v>
      </c>
      <c r="H76" s="28"/>
      <c r="I76" s="28">
        <v>19</v>
      </c>
      <c r="J76" s="28"/>
      <c r="K76" s="28"/>
      <c r="L76" s="28"/>
      <c r="M76" s="45"/>
    </row>
    <row r="77" spans="1:13" ht="25.5">
      <c r="A77" s="99"/>
      <c r="B77" s="79" t="s">
        <v>131</v>
      </c>
      <c r="C77" s="76" t="s">
        <v>92</v>
      </c>
      <c r="D77" s="70" t="s">
        <v>7</v>
      </c>
      <c r="E77" s="2">
        <f>F77+G77</f>
        <v>6</v>
      </c>
      <c r="F77" s="2">
        <f>H77+J77+L77</f>
        <v>0</v>
      </c>
      <c r="G77" s="2">
        <f>I77+K77+M77</f>
        <v>6</v>
      </c>
      <c r="H77" s="28"/>
      <c r="I77" s="28">
        <v>6</v>
      </c>
      <c r="J77" s="28"/>
      <c r="K77" s="28"/>
      <c r="L77" s="28"/>
      <c r="M77" s="45"/>
    </row>
    <row r="78" spans="1:13">
      <c r="A78" s="99"/>
      <c r="B78" s="82" t="s">
        <v>1</v>
      </c>
      <c r="C78" s="82"/>
      <c r="D78" s="82"/>
      <c r="E78" s="16">
        <f t="shared" ref="E78:M78" si="30">E76+E77</f>
        <v>25</v>
      </c>
      <c r="F78" s="16">
        <f t="shared" si="30"/>
        <v>0</v>
      </c>
      <c r="G78" s="16">
        <f t="shared" si="30"/>
        <v>25</v>
      </c>
      <c r="H78" s="16">
        <f t="shared" si="30"/>
        <v>0</v>
      </c>
      <c r="I78" s="16">
        <f t="shared" si="30"/>
        <v>25</v>
      </c>
      <c r="J78" s="16">
        <f t="shared" si="30"/>
        <v>0</v>
      </c>
      <c r="K78" s="16">
        <f t="shared" si="30"/>
        <v>0</v>
      </c>
      <c r="L78" s="16">
        <f t="shared" si="30"/>
        <v>0</v>
      </c>
      <c r="M78" s="16">
        <f t="shared" si="30"/>
        <v>0</v>
      </c>
    </row>
    <row r="79" spans="1:13">
      <c r="A79" s="99" t="s">
        <v>130</v>
      </c>
      <c r="B79" s="104" t="s">
        <v>213</v>
      </c>
      <c r="C79" s="70" t="s">
        <v>18</v>
      </c>
      <c r="D79" s="70" t="s">
        <v>17</v>
      </c>
      <c r="E79" s="2">
        <v>6</v>
      </c>
      <c r="F79" s="2">
        <v>6</v>
      </c>
      <c r="G79" s="2">
        <f t="shared" ref="F79:G88" si="31">I79+K79+M79</f>
        <v>0</v>
      </c>
      <c r="H79" s="35">
        <v>6</v>
      </c>
      <c r="I79" s="35"/>
      <c r="J79" s="35"/>
      <c r="K79" s="35"/>
      <c r="L79" s="35"/>
      <c r="M79" s="48"/>
    </row>
    <row r="80" spans="1:13">
      <c r="A80" s="99"/>
      <c r="B80" s="105"/>
      <c r="C80" s="70" t="s">
        <v>121</v>
      </c>
      <c r="D80" s="70" t="s">
        <v>200</v>
      </c>
      <c r="E80" s="2">
        <v>9</v>
      </c>
      <c r="F80" s="2">
        <v>9</v>
      </c>
      <c r="G80" s="2" t="s">
        <v>201</v>
      </c>
      <c r="H80" s="35">
        <v>9</v>
      </c>
      <c r="I80" s="35"/>
      <c r="J80" s="35"/>
      <c r="K80" s="35"/>
      <c r="L80" s="35"/>
      <c r="M80" s="48"/>
    </row>
    <row r="81" spans="1:13">
      <c r="A81" s="99"/>
      <c r="B81" s="76" t="s">
        <v>73</v>
      </c>
      <c r="C81" s="70" t="s">
        <v>92</v>
      </c>
      <c r="D81" s="70" t="s">
        <v>91</v>
      </c>
      <c r="E81" s="2">
        <f t="shared" ref="E81:E88" si="32">F81+G81</f>
        <v>5</v>
      </c>
      <c r="F81" s="2">
        <f t="shared" si="31"/>
        <v>5</v>
      </c>
      <c r="G81" s="2">
        <f t="shared" si="31"/>
        <v>0</v>
      </c>
      <c r="H81" s="35">
        <v>5</v>
      </c>
      <c r="I81" s="35"/>
      <c r="J81" s="35"/>
      <c r="K81" s="35"/>
      <c r="L81" s="35"/>
      <c r="M81" s="48"/>
    </row>
    <row r="82" spans="1:13">
      <c r="A82" s="99"/>
      <c r="B82" s="104" t="s">
        <v>129</v>
      </c>
      <c r="C82" s="70" t="s">
        <v>147</v>
      </c>
      <c r="D82" s="70" t="s">
        <v>82</v>
      </c>
      <c r="E82" s="2">
        <v>2</v>
      </c>
      <c r="F82" s="2">
        <v>2</v>
      </c>
      <c r="G82" s="2">
        <f t="shared" si="31"/>
        <v>0</v>
      </c>
      <c r="H82" s="35">
        <v>2</v>
      </c>
      <c r="I82" s="35"/>
      <c r="J82" s="35"/>
      <c r="K82" s="35"/>
      <c r="L82" s="35"/>
      <c r="M82" s="48"/>
    </row>
    <row r="83" spans="1:13">
      <c r="A83" s="99"/>
      <c r="B83" s="105"/>
      <c r="C83" s="70" t="s">
        <v>25</v>
      </c>
      <c r="D83" s="70" t="s">
        <v>24</v>
      </c>
      <c r="E83" s="2">
        <v>3</v>
      </c>
      <c r="F83" s="2">
        <f t="shared" si="31"/>
        <v>2</v>
      </c>
      <c r="G83" s="2">
        <v>1</v>
      </c>
      <c r="H83" s="35">
        <v>2</v>
      </c>
      <c r="I83" s="35">
        <v>1</v>
      </c>
      <c r="J83" s="35"/>
      <c r="K83" s="35"/>
      <c r="L83" s="35"/>
      <c r="M83" s="48"/>
    </row>
    <row r="84" spans="1:13" ht="25.5">
      <c r="A84" s="99"/>
      <c r="B84" s="70" t="s">
        <v>123</v>
      </c>
      <c r="C84" s="70" t="s">
        <v>95</v>
      </c>
      <c r="D84" s="70" t="s">
        <v>94</v>
      </c>
      <c r="E84" s="2">
        <f t="shared" si="32"/>
        <v>3</v>
      </c>
      <c r="F84" s="2">
        <f t="shared" si="31"/>
        <v>2</v>
      </c>
      <c r="G84" s="2">
        <f t="shared" si="31"/>
        <v>1</v>
      </c>
      <c r="H84" s="35">
        <v>2</v>
      </c>
      <c r="I84" s="35">
        <v>1</v>
      </c>
      <c r="J84" s="35"/>
      <c r="K84" s="35"/>
      <c r="L84" s="35"/>
      <c r="M84" s="48"/>
    </row>
    <row r="85" spans="1:13" ht="25.5">
      <c r="A85" s="99"/>
      <c r="B85" s="79" t="s">
        <v>16</v>
      </c>
      <c r="C85" s="79" t="s">
        <v>15</v>
      </c>
      <c r="D85" s="79" t="s">
        <v>128</v>
      </c>
      <c r="E85" s="2">
        <f t="shared" si="32"/>
        <v>3</v>
      </c>
      <c r="F85" s="2">
        <f t="shared" si="31"/>
        <v>0</v>
      </c>
      <c r="G85" s="2">
        <f t="shared" si="31"/>
        <v>3</v>
      </c>
      <c r="H85" s="35"/>
      <c r="I85" s="39">
        <v>3</v>
      </c>
      <c r="J85" s="39"/>
      <c r="K85" s="39"/>
      <c r="L85" s="35"/>
      <c r="M85" s="49"/>
    </row>
    <row r="86" spans="1:13" ht="25.5" customHeight="1">
      <c r="A86" s="99"/>
      <c r="B86" s="104" t="s">
        <v>89</v>
      </c>
      <c r="C86" s="104" t="s">
        <v>12</v>
      </c>
      <c r="D86" s="70" t="s">
        <v>21</v>
      </c>
      <c r="E86" s="2">
        <f t="shared" si="32"/>
        <v>2</v>
      </c>
      <c r="F86" s="2">
        <f t="shared" si="31"/>
        <v>2</v>
      </c>
      <c r="G86" s="2">
        <f t="shared" si="31"/>
        <v>0</v>
      </c>
      <c r="H86" s="35">
        <v>2</v>
      </c>
      <c r="I86" s="35"/>
      <c r="J86" s="35"/>
      <c r="K86" s="35"/>
      <c r="L86" s="35"/>
      <c r="M86" s="48"/>
    </row>
    <row r="87" spans="1:13">
      <c r="A87" s="99"/>
      <c r="B87" s="105"/>
      <c r="C87" s="105"/>
      <c r="D87" s="70" t="s">
        <v>61</v>
      </c>
      <c r="E87" s="2">
        <v>2</v>
      </c>
      <c r="F87" s="2">
        <v>2</v>
      </c>
      <c r="G87" s="2" t="s">
        <v>201</v>
      </c>
      <c r="H87" s="35">
        <v>2</v>
      </c>
      <c r="I87" s="35"/>
      <c r="J87" s="35"/>
      <c r="K87" s="35"/>
      <c r="L87" s="35"/>
      <c r="M87" s="48"/>
    </row>
    <row r="88" spans="1:13" ht="25.5">
      <c r="A88" s="99"/>
      <c r="B88" s="70" t="s">
        <v>90</v>
      </c>
      <c r="C88" s="70" t="s">
        <v>48</v>
      </c>
      <c r="D88" s="70" t="s">
        <v>47</v>
      </c>
      <c r="E88" s="2">
        <f t="shared" si="32"/>
        <v>5</v>
      </c>
      <c r="F88" s="2">
        <f t="shared" si="31"/>
        <v>0</v>
      </c>
      <c r="G88" s="2">
        <f t="shared" si="31"/>
        <v>5</v>
      </c>
      <c r="H88" s="35"/>
      <c r="I88" s="35">
        <v>5</v>
      </c>
      <c r="J88" s="35"/>
      <c r="K88" s="35"/>
      <c r="L88" s="35"/>
      <c r="M88" s="48"/>
    </row>
    <row r="89" spans="1:13">
      <c r="A89" s="99"/>
      <c r="B89" s="82" t="s">
        <v>1</v>
      </c>
      <c r="C89" s="82"/>
      <c r="D89" s="82"/>
      <c r="E89" s="16">
        <f t="shared" ref="E89:M89" si="33">SUM(E79:E88)</f>
        <v>40</v>
      </c>
      <c r="F89" s="16">
        <f t="shared" si="33"/>
        <v>30</v>
      </c>
      <c r="G89" s="16">
        <f t="shared" si="33"/>
        <v>10</v>
      </c>
      <c r="H89" s="16">
        <f t="shared" si="33"/>
        <v>30</v>
      </c>
      <c r="I89" s="16">
        <f t="shared" si="33"/>
        <v>10</v>
      </c>
      <c r="J89" s="16">
        <f t="shared" si="33"/>
        <v>0</v>
      </c>
      <c r="K89" s="16">
        <f t="shared" si="33"/>
        <v>0</v>
      </c>
      <c r="L89" s="16">
        <f t="shared" si="33"/>
        <v>0</v>
      </c>
      <c r="M89" s="16">
        <f t="shared" si="33"/>
        <v>0</v>
      </c>
    </row>
    <row r="90" spans="1:13" ht="25.5">
      <c r="A90" s="99" t="s">
        <v>211</v>
      </c>
      <c r="B90" s="75" t="s">
        <v>210</v>
      </c>
      <c r="C90" s="75" t="s">
        <v>12</v>
      </c>
      <c r="D90" s="70" t="s">
        <v>11</v>
      </c>
      <c r="E90" s="2">
        <v>5</v>
      </c>
      <c r="F90" s="2">
        <v>5</v>
      </c>
      <c r="G90" s="2">
        <f t="shared" ref="F90:I95" si="34">I90+K90+M90</f>
        <v>0</v>
      </c>
      <c r="H90" s="28">
        <v>5</v>
      </c>
      <c r="I90" s="28"/>
      <c r="J90" s="28"/>
      <c r="K90" s="28"/>
      <c r="L90" s="28"/>
      <c r="M90" s="45"/>
    </row>
    <row r="91" spans="1:13" ht="25.5">
      <c r="A91" s="99"/>
      <c r="B91" s="37" t="s">
        <v>49</v>
      </c>
      <c r="C91" s="70" t="s">
        <v>48</v>
      </c>
      <c r="D91" s="70" t="s">
        <v>47</v>
      </c>
      <c r="E91" s="2">
        <f t="shared" ref="E91:E95" si="35">F91+G91</f>
        <v>10</v>
      </c>
      <c r="F91" s="2">
        <f t="shared" si="34"/>
        <v>0</v>
      </c>
      <c r="G91" s="2">
        <f t="shared" si="34"/>
        <v>10</v>
      </c>
      <c r="H91" s="28"/>
      <c r="I91" s="28">
        <v>10</v>
      </c>
      <c r="J91" s="28"/>
      <c r="K91" s="28"/>
      <c r="L91" s="28"/>
      <c r="M91" s="45"/>
    </row>
    <row r="92" spans="1:13" ht="25.5">
      <c r="A92" s="99"/>
      <c r="B92" s="104" t="s">
        <v>54</v>
      </c>
      <c r="C92" s="70" t="s">
        <v>202</v>
      </c>
      <c r="D92" s="70" t="s">
        <v>94</v>
      </c>
      <c r="E92" s="2">
        <v>2</v>
      </c>
      <c r="F92" s="2">
        <v>2</v>
      </c>
      <c r="G92" s="2" t="s">
        <v>201</v>
      </c>
      <c r="H92" s="28">
        <v>2</v>
      </c>
      <c r="I92" s="2">
        <f t="shared" si="34"/>
        <v>0</v>
      </c>
      <c r="J92" s="28"/>
      <c r="K92" s="28"/>
      <c r="L92" s="28"/>
      <c r="M92" s="45"/>
    </row>
    <row r="93" spans="1:13">
      <c r="A93" s="99"/>
      <c r="B93" s="105"/>
      <c r="C93" s="70" t="s">
        <v>25</v>
      </c>
      <c r="D93" s="70" t="s">
        <v>24</v>
      </c>
      <c r="E93" s="2">
        <f t="shared" si="35"/>
        <v>5</v>
      </c>
      <c r="F93" s="2">
        <f t="shared" si="34"/>
        <v>5</v>
      </c>
      <c r="G93" s="2">
        <f t="shared" si="34"/>
        <v>0</v>
      </c>
      <c r="H93" s="28">
        <v>5</v>
      </c>
      <c r="I93" s="2">
        <f t="shared" si="34"/>
        <v>0</v>
      </c>
      <c r="J93" s="28"/>
      <c r="K93" s="28"/>
      <c r="L93" s="28"/>
      <c r="M93" s="45"/>
    </row>
    <row r="94" spans="1:13">
      <c r="A94" s="99"/>
      <c r="B94" s="104" t="s">
        <v>127</v>
      </c>
      <c r="C94" s="70" t="s">
        <v>92</v>
      </c>
      <c r="D94" s="70" t="s">
        <v>91</v>
      </c>
      <c r="E94" s="2">
        <f t="shared" si="35"/>
        <v>5</v>
      </c>
      <c r="F94" s="2">
        <f t="shared" si="34"/>
        <v>5</v>
      </c>
      <c r="G94" s="2">
        <f t="shared" si="34"/>
        <v>0</v>
      </c>
      <c r="H94" s="28">
        <v>5</v>
      </c>
      <c r="I94" s="2">
        <f t="shared" si="34"/>
        <v>0</v>
      </c>
      <c r="J94" s="28"/>
      <c r="K94" s="28"/>
      <c r="L94" s="28"/>
      <c r="M94" s="45"/>
    </row>
    <row r="95" spans="1:13">
      <c r="A95" s="99"/>
      <c r="B95" s="105"/>
      <c r="C95" s="70" t="s">
        <v>18</v>
      </c>
      <c r="D95" s="70" t="s">
        <v>17</v>
      </c>
      <c r="E95" s="2">
        <f t="shared" si="35"/>
        <v>5</v>
      </c>
      <c r="F95" s="2">
        <f t="shared" si="34"/>
        <v>5</v>
      </c>
      <c r="G95" s="2">
        <f t="shared" si="34"/>
        <v>0</v>
      </c>
      <c r="H95" s="28">
        <v>5</v>
      </c>
      <c r="I95" s="28"/>
      <c r="J95" s="28"/>
      <c r="K95" s="28"/>
      <c r="L95" s="28"/>
      <c r="M95" s="45"/>
    </row>
    <row r="96" spans="1:13">
      <c r="A96" s="99"/>
      <c r="B96" s="82" t="s">
        <v>1</v>
      </c>
      <c r="C96" s="82"/>
      <c r="D96" s="82"/>
      <c r="E96" s="16">
        <f t="shared" ref="E96:M96" si="36">SUM(E90:E95)</f>
        <v>32</v>
      </c>
      <c r="F96" s="16">
        <f t="shared" si="36"/>
        <v>22</v>
      </c>
      <c r="G96" s="16">
        <f t="shared" si="36"/>
        <v>10</v>
      </c>
      <c r="H96" s="16">
        <f t="shared" si="36"/>
        <v>22</v>
      </c>
      <c r="I96" s="16">
        <f t="shared" si="36"/>
        <v>10</v>
      </c>
      <c r="J96" s="16">
        <f t="shared" si="36"/>
        <v>0</v>
      </c>
      <c r="K96" s="16">
        <f t="shared" si="36"/>
        <v>0</v>
      </c>
      <c r="L96" s="16">
        <f t="shared" si="36"/>
        <v>0</v>
      </c>
      <c r="M96" s="16">
        <f t="shared" si="36"/>
        <v>0</v>
      </c>
    </row>
    <row r="97" spans="1:13" ht="25.5">
      <c r="A97" s="112" t="s">
        <v>126</v>
      </c>
      <c r="B97" s="76" t="s">
        <v>46</v>
      </c>
      <c r="C97" s="70" t="s">
        <v>12</v>
      </c>
      <c r="D97" s="70" t="s">
        <v>11</v>
      </c>
      <c r="E97" s="2">
        <f t="shared" ref="E97:E104" si="37">F97+G97</f>
        <v>5</v>
      </c>
      <c r="F97" s="2">
        <f t="shared" ref="F97:G104" si="38">H97+J97+L97</f>
        <v>5</v>
      </c>
      <c r="G97" s="2">
        <f t="shared" si="38"/>
        <v>0</v>
      </c>
      <c r="H97" s="28">
        <v>5</v>
      </c>
      <c r="I97" s="28"/>
      <c r="J97" s="28"/>
      <c r="K97" s="28"/>
      <c r="L97" s="28"/>
      <c r="M97" s="45"/>
    </row>
    <row r="98" spans="1:13">
      <c r="A98" s="113"/>
      <c r="B98" s="40" t="s">
        <v>125</v>
      </c>
      <c r="C98" s="70" t="s">
        <v>121</v>
      </c>
      <c r="D98" s="70" t="s">
        <v>124</v>
      </c>
      <c r="E98" s="2">
        <f t="shared" si="37"/>
        <v>5</v>
      </c>
      <c r="F98" s="2">
        <f t="shared" si="38"/>
        <v>5</v>
      </c>
      <c r="G98" s="2">
        <f t="shared" si="38"/>
        <v>0</v>
      </c>
      <c r="H98" s="28">
        <v>5</v>
      </c>
      <c r="I98" s="28"/>
      <c r="J98" s="28"/>
      <c r="K98" s="28"/>
      <c r="L98" s="28"/>
      <c r="M98" s="45"/>
    </row>
    <row r="99" spans="1:13">
      <c r="A99" s="113"/>
      <c r="B99" s="40" t="s">
        <v>9</v>
      </c>
      <c r="C99" s="70" t="s">
        <v>92</v>
      </c>
      <c r="D99" s="70" t="s">
        <v>91</v>
      </c>
      <c r="E99" s="2">
        <f t="shared" si="37"/>
        <v>5</v>
      </c>
      <c r="F99" s="2">
        <f t="shared" si="38"/>
        <v>5</v>
      </c>
      <c r="G99" s="2">
        <f t="shared" si="38"/>
        <v>0</v>
      </c>
      <c r="H99" s="28">
        <v>5</v>
      </c>
      <c r="I99" s="28"/>
      <c r="J99" s="28"/>
      <c r="K99" s="28"/>
      <c r="L99" s="28"/>
      <c r="M99" s="45"/>
    </row>
    <row r="100" spans="1:13" ht="25.5">
      <c r="A100" s="113"/>
      <c r="B100" s="70" t="s">
        <v>90</v>
      </c>
      <c r="C100" s="70" t="s">
        <v>48</v>
      </c>
      <c r="D100" s="70" t="s">
        <v>47</v>
      </c>
      <c r="E100" s="2">
        <f t="shared" si="37"/>
        <v>5</v>
      </c>
      <c r="F100" s="2">
        <f t="shared" si="38"/>
        <v>0</v>
      </c>
      <c r="G100" s="2">
        <f t="shared" si="38"/>
        <v>5</v>
      </c>
      <c r="H100" s="35"/>
      <c r="I100" s="35">
        <v>5</v>
      </c>
      <c r="J100" s="35"/>
      <c r="K100" s="35"/>
      <c r="L100" s="35"/>
      <c r="M100" s="48"/>
    </row>
    <row r="101" spans="1:13">
      <c r="A101" s="113"/>
      <c r="B101" s="70" t="s">
        <v>19</v>
      </c>
      <c r="C101" s="70" t="s">
        <v>18</v>
      </c>
      <c r="D101" s="70" t="s">
        <v>17</v>
      </c>
      <c r="E101" s="2">
        <f t="shared" si="37"/>
        <v>5</v>
      </c>
      <c r="F101" s="2">
        <f t="shared" si="38"/>
        <v>5</v>
      </c>
      <c r="G101" s="2">
        <f t="shared" si="38"/>
        <v>0</v>
      </c>
      <c r="H101" s="28">
        <v>5</v>
      </c>
      <c r="I101" s="28"/>
      <c r="J101" s="28"/>
      <c r="K101" s="28"/>
      <c r="L101" s="28"/>
      <c r="M101" s="45"/>
    </row>
    <row r="102" spans="1:13" ht="25.5">
      <c r="A102" s="113"/>
      <c r="B102" s="70" t="s">
        <v>123</v>
      </c>
      <c r="C102" s="70" t="s">
        <v>95</v>
      </c>
      <c r="D102" s="70" t="s">
        <v>69</v>
      </c>
      <c r="E102" s="2">
        <f t="shared" si="37"/>
        <v>5</v>
      </c>
      <c r="F102" s="2">
        <f t="shared" si="38"/>
        <v>5</v>
      </c>
      <c r="G102" s="2">
        <f t="shared" si="38"/>
        <v>0</v>
      </c>
      <c r="H102" s="28">
        <v>5</v>
      </c>
      <c r="I102" s="28"/>
      <c r="J102" s="28"/>
      <c r="K102" s="28"/>
      <c r="L102" s="28"/>
      <c r="M102" s="45"/>
    </row>
    <row r="103" spans="1:13">
      <c r="A103" s="113"/>
      <c r="B103" s="104" t="s">
        <v>26</v>
      </c>
      <c r="C103" s="70" t="s">
        <v>51</v>
      </c>
      <c r="D103" s="70" t="s">
        <v>50</v>
      </c>
      <c r="E103" s="2">
        <f t="shared" si="37"/>
        <v>10</v>
      </c>
      <c r="F103" s="2">
        <f t="shared" si="38"/>
        <v>10</v>
      </c>
      <c r="G103" s="2">
        <f t="shared" si="38"/>
        <v>0</v>
      </c>
      <c r="H103" s="28">
        <v>10</v>
      </c>
      <c r="I103" s="28"/>
      <c r="J103" s="28"/>
      <c r="K103" s="28"/>
      <c r="L103" s="28"/>
      <c r="M103" s="45"/>
    </row>
    <row r="104" spans="1:13">
      <c r="A104" s="113"/>
      <c r="B104" s="105"/>
      <c r="C104" s="70" t="s">
        <v>25</v>
      </c>
      <c r="D104" s="70" t="s">
        <v>24</v>
      </c>
      <c r="E104" s="2">
        <f t="shared" si="37"/>
        <v>5</v>
      </c>
      <c r="F104" s="2">
        <f t="shared" si="38"/>
        <v>5</v>
      </c>
      <c r="G104" s="2">
        <f t="shared" si="38"/>
        <v>0</v>
      </c>
      <c r="H104" s="28">
        <v>5</v>
      </c>
      <c r="I104" s="28"/>
      <c r="J104" s="28"/>
      <c r="K104" s="28"/>
      <c r="L104" s="28"/>
      <c r="M104" s="45"/>
    </row>
    <row r="105" spans="1:13">
      <c r="A105" s="114"/>
      <c r="B105" s="82" t="s">
        <v>1</v>
      </c>
      <c r="C105" s="82"/>
      <c r="D105" s="82"/>
      <c r="E105" s="5">
        <f t="shared" ref="E105:M105" si="39">SUM(E97:E104)</f>
        <v>45</v>
      </c>
      <c r="F105" s="5">
        <f t="shared" si="39"/>
        <v>40</v>
      </c>
      <c r="G105" s="5">
        <f t="shared" si="39"/>
        <v>5</v>
      </c>
      <c r="H105" s="5">
        <f t="shared" si="39"/>
        <v>40</v>
      </c>
      <c r="I105" s="5">
        <f t="shared" si="39"/>
        <v>5</v>
      </c>
      <c r="J105" s="5">
        <f t="shared" si="39"/>
        <v>0</v>
      </c>
      <c r="K105" s="5">
        <f t="shared" si="39"/>
        <v>0</v>
      </c>
      <c r="L105" s="5">
        <f t="shared" si="39"/>
        <v>0</v>
      </c>
      <c r="M105" s="5">
        <f t="shared" si="39"/>
        <v>0</v>
      </c>
    </row>
    <row r="106" spans="1:13">
      <c r="A106" s="99" t="s">
        <v>122</v>
      </c>
      <c r="B106" s="115" t="s">
        <v>110</v>
      </c>
      <c r="C106" s="70" t="s">
        <v>75</v>
      </c>
      <c r="D106" s="70" t="s">
        <v>74</v>
      </c>
      <c r="E106" s="2">
        <f t="shared" ref="E106:E114" si="40">F106+G106</f>
        <v>8</v>
      </c>
      <c r="F106" s="2">
        <f t="shared" ref="F106:G114" si="41">H106+J106+L106</f>
        <v>8</v>
      </c>
      <c r="G106" s="2">
        <f t="shared" si="41"/>
        <v>0</v>
      </c>
      <c r="H106" s="28">
        <v>8</v>
      </c>
      <c r="I106" s="28"/>
      <c r="J106" s="28"/>
      <c r="K106" s="28"/>
      <c r="L106" s="28"/>
      <c r="M106" s="45"/>
    </row>
    <row r="107" spans="1:13">
      <c r="A107" s="99"/>
      <c r="B107" s="115"/>
      <c r="C107" s="70" t="s">
        <v>121</v>
      </c>
      <c r="D107" s="70" t="s">
        <v>120</v>
      </c>
      <c r="E107" s="2">
        <f t="shared" si="40"/>
        <v>1</v>
      </c>
      <c r="F107" s="2">
        <f t="shared" si="41"/>
        <v>1</v>
      </c>
      <c r="G107" s="2">
        <f t="shared" si="41"/>
        <v>0</v>
      </c>
      <c r="H107" s="28">
        <v>1</v>
      </c>
      <c r="I107" s="28"/>
      <c r="J107" s="28"/>
      <c r="K107" s="28"/>
      <c r="L107" s="28"/>
      <c r="M107" s="45"/>
    </row>
    <row r="108" spans="1:13">
      <c r="A108" s="99"/>
      <c r="B108" s="115"/>
      <c r="C108" s="70" t="s">
        <v>119</v>
      </c>
      <c r="D108" s="70" t="s">
        <v>118</v>
      </c>
      <c r="E108" s="2">
        <f t="shared" si="40"/>
        <v>1</v>
      </c>
      <c r="F108" s="2">
        <f t="shared" si="41"/>
        <v>1</v>
      </c>
      <c r="G108" s="2">
        <f t="shared" si="41"/>
        <v>0</v>
      </c>
      <c r="H108" s="28">
        <v>1</v>
      </c>
      <c r="I108" s="28"/>
      <c r="J108" s="28"/>
      <c r="K108" s="28"/>
      <c r="L108" s="28"/>
      <c r="M108" s="45"/>
    </row>
    <row r="109" spans="1:13">
      <c r="A109" s="99"/>
      <c r="B109" s="100" t="s">
        <v>113</v>
      </c>
      <c r="C109" s="100" t="s">
        <v>72</v>
      </c>
      <c r="D109" s="70" t="s">
        <v>87</v>
      </c>
      <c r="E109" s="2">
        <f t="shared" si="40"/>
        <v>1</v>
      </c>
      <c r="F109" s="2">
        <f t="shared" si="41"/>
        <v>1</v>
      </c>
      <c r="G109" s="2">
        <f t="shared" si="41"/>
        <v>0</v>
      </c>
      <c r="H109" s="28">
        <v>1</v>
      </c>
      <c r="I109" s="28"/>
      <c r="J109" s="28"/>
      <c r="K109" s="28"/>
      <c r="L109" s="28"/>
      <c r="M109" s="45"/>
    </row>
    <row r="110" spans="1:13">
      <c r="A110" s="99"/>
      <c r="B110" s="100"/>
      <c r="C110" s="100"/>
      <c r="D110" s="70" t="s">
        <v>71</v>
      </c>
      <c r="E110" s="2">
        <f t="shared" si="40"/>
        <v>1</v>
      </c>
      <c r="F110" s="2">
        <f t="shared" si="41"/>
        <v>1</v>
      </c>
      <c r="G110" s="2">
        <f t="shared" si="41"/>
        <v>0</v>
      </c>
      <c r="H110" s="28">
        <v>1</v>
      </c>
      <c r="I110" s="28"/>
      <c r="J110" s="28"/>
      <c r="K110" s="28"/>
      <c r="L110" s="28"/>
      <c r="M110" s="45"/>
    </row>
    <row r="111" spans="1:13" ht="25.5">
      <c r="A111" s="99"/>
      <c r="B111" s="100"/>
      <c r="C111" s="70" t="s">
        <v>117</v>
      </c>
      <c r="D111" s="70" t="s">
        <v>69</v>
      </c>
      <c r="E111" s="2">
        <f t="shared" si="40"/>
        <v>2</v>
      </c>
      <c r="F111" s="2">
        <f t="shared" si="41"/>
        <v>2</v>
      </c>
      <c r="G111" s="2">
        <f t="shared" si="41"/>
        <v>0</v>
      </c>
      <c r="H111" s="28">
        <v>2</v>
      </c>
      <c r="I111" s="28"/>
      <c r="J111" s="28"/>
      <c r="K111" s="28"/>
      <c r="L111" s="28"/>
      <c r="M111" s="45"/>
    </row>
    <row r="112" spans="1:13">
      <c r="A112" s="99"/>
      <c r="B112" s="100"/>
      <c r="C112" s="70" t="s">
        <v>83</v>
      </c>
      <c r="D112" s="70" t="s">
        <v>116</v>
      </c>
      <c r="E112" s="2">
        <f t="shared" si="40"/>
        <v>1</v>
      </c>
      <c r="F112" s="2">
        <f t="shared" si="41"/>
        <v>1</v>
      </c>
      <c r="G112" s="2">
        <f t="shared" si="41"/>
        <v>0</v>
      </c>
      <c r="H112" s="28">
        <v>1</v>
      </c>
      <c r="I112" s="28"/>
      <c r="J112" s="28"/>
      <c r="K112" s="28"/>
      <c r="L112" s="28"/>
      <c r="M112" s="45"/>
    </row>
    <row r="113" spans="1:13" ht="25.5">
      <c r="A113" s="99"/>
      <c r="B113" s="77" t="s">
        <v>105</v>
      </c>
      <c r="C113" s="77" t="s">
        <v>68</v>
      </c>
      <c r="D113" s="77" t="s">
        <v>67</v>
      </c>
      <c r="E113" s="2">
        <f t="shared" si="40"/>
        <v>3</v>
      </c>
      <c r="F113" s="2">
        <f t="shared" si="41"/>
        <v>0</v>
      </c>
      <c r="G113" s="2">
        <f t="shared" si="41"/>
        <v>3</v>
      </c>
      <c r="H113" s="41"/>
      <c r="I113" s="41">
        <v>3</v>
      </c>
      <c r="J113" s="41"/>
      <c r="K113" s="41"/>
      <c r="L113" s="41"/>
      <c r="M113" s="50"/>
    </row>
    <row r="114" spans="1:13" ht="25.5">
      <c r="A114" s="99"/>
      <c r="B114" s="77" t="s">
        <v>115</v>
      </c>
      <c r="C114" s="77" t="s">
        <v>62</v>
      </c>
      <c r="D114" s="77" t="s">
        <v>11</v>
      </c>
      <c r="E114" s="2">
        <f t="shared" si="40"/>
        <v>3</v>
      </c>
      <c r="F114" s="2">
        <f t="shared" si="41"/>
        <v>3</v>
      </c>
      <c r="G114" s="2">
        <f t="shared" si="41"/>
        <v>0</v>
      </c>
      <c r="H114" s="41">
        <v>3</v>
      </c>
      <c r="I114" s="41"/>
      <c r="J114" s="41"/>
      <c r="K114" s="41"/>
      <c r="L114" s="41"/>
      <c r="M114" s="50"/>
    </row>
    <row r="115" spans="1:13">
      <c r="A115" s="99"/>
      <c r="B115" s="82" t="s">
        <v>1</v>
      </c>
      <c r="C115" s="82"/>
      <c r="D115" s="82"/>
      <c r="E115" s="16">
        <f t="shared" ref="E115:M115" si="42">SUM(E106:E114)</f>
        <v>21</v>
      </c>
      <c r="F115" s="16">
        <f t="shared" si="42"/>
        <v>18</v>
      </c>
      <c r="G115" s="16">
        <f t="shared" si="42"/>
        <v>3</v>
      </c>
      <c r="H115" s="16">
        <f t="shared" si="42"/>
        <v>18</v>
      </c>
      <c r="I115" s="16">
        <f t="shared" si="42"/>
        <v>3</v>
      </c>
      <c r="J115" s="16">
        <f t="shared" si="42"/>
        <v>0</v>
      </c>
      <c r="K115" s="16">
        <f t="shared" si="42"/>
        <v>0</v>
      </c>
      <c r="L115" s="16">
        <f t="shared" si="42"/>
        <v>0</v>
      </c>
      <c r="M115" s="16">
        <f t="shared" si="42"/>
        <v>0</v>
      </c>
    </row>
    <row r="116" spans="1:13">
      <c r="A116" s="99" t="s">
        <v>114</v>
      </c>
      <c r="B116" s="70" t="s">
        <v>110</v>
      </c>
      <c r="C116" s="70" t="s">
        <v>18</v>
      </c>
      <c r="D116" s="70" t="s">
        <v>74</v>
      </c>
      <c r="E116" s="2">
        <v>15</v>
      </c>
      <c r="F116" s="2">
        <v>15</v>
      </c>
      <c r="G116" s="2">
        <f t="shared" ref="F116:G122" si="43">I116+K116+M116</f>
        <v>0</v>
      </c>
      <c r="H116" s="28">
        <v>15</v>
      </c>
      <c r="I116" s="28"/>
      <c r="J116" s="28"/>
      <c r="K116" s="28"/>
      <c r="L116" s="28"/>
      <c r="M116" s="45"/>
    </row>
    <row r="117" spans="1:13">
      <c r="A117" s="99"/>
      <c r="B117" s="70" t="s">
        <v>113</v>
      </c>
      <c r="C117" s="70" t="s">
        <v>112</v>
      </c>
      <c r="D117" s="70" t="s">
        <v>71</v>
      </c>
      <c r="E117" s="2">
        <f t="shared" ref="E117:E119" si="44">F117+G117</f>
        <v>3</v>
      </c>
      <c r="F117" s="2">
        <f t="shared" si="43"/>
        <v>3</v>
      </c>
      <c r="G117" s="2">
        <f t="shared" si="43"/>
        <v>0</v>
      </c>
      <c r="H117" s="28">
        <v>3</v>
      </c>
      <c r="I117" s="28"/>
      <c r="J117" s="28"/>
      <c r="K117" s="28"/>
      <c r="L117" s="28"/>
      <c r="M117" s="45"/>
    </row>
    <row r="118" spans="1:13" ht="25.5">
      <c r="A118" s="99"/>
      <c r="B118" s="70" t="s">
        <v>60</v>
      </c>
      <c r="C118" s="70" t="s">
        <v>62</v>
      </c>
      <c r="D118" s="70" t="s">
        <v>11</v>
      </c>
      <c r="E118" s="2">
        <f t="shared" si="44"/>
        <v>5</v>
      </c>
      <c r="F118" s="2">
        <f t="shared" si="43"/>
        <v>5</v>
      </c>
      <c r="G118" s="2">
        <f t="shared" si="43"/>
        <v>0</v>
      </c>
      <c r="H118" s="28">
        <v>5</v>
      </c>
      <c r="I118" s="28"/>
      <c r="J118" s="28"/>
      <c r="K118" s="28"/>
      <c r="L118" s="28"/>
      <c r="M118" s="45"/>
    </row>
    <row r="119" spans="1:13" ht="25.5">
      <c r="A119" s="99"/>
      <c r="B119" s="70" t="s">
        <v>111</v>
      </c>
      <c r="C119" s="70" t="s">
        <v>70</v>
      </c>
      <c r="D119" s="70" t="s">
        <v>69</v>
      </c>
      <c r="E119" s="2">
        <f t="shared" si="44"/>
        <v>5</v>
      </c>
      <c r="F119" s="2">
        <f t="shared" si="43"/>
        <v>5</v>
      </c>
      <c r="G119" s="2">
        <f t="shared" si="43"/>
        <v>0</v>
      </c>
      <c r="H119" s="28">
        <v>5</v>
      </c>
      <c r="I119" s="28"/>
      <c r="J119" s="28"/>
      <c r="K119" s="28"/>
      <c r="L119" s="28"/>
      <c r="M119" s="45"/>
    </row>
    <row r="120" spans="1:13">
      <c r="A120" s="99"/>
      <c r="B120" s="70" t="s">
        <v>110</v>
      </c>
      <c r="C120" s="70" t="s">
        <v>18</v>
      </c>
      <c r="D120" s="70" t="s">
        <v>74</v>
      </c>
      <c r="E120" s="2">
        <v>15</v>
      </c>
      <c r="F120" s="2">
        <v>15</v>
      </c>
      <c r="G120" s="2">
        <f t="shared" si="43"/>
        <v>0</v>
      </c>
      <c r="H120" s="28">
        <v>15</v>
      </c>
      <c r="I120" s="28"/>
      <c r="J120" s="28"/>
      <c r="K120" s="28"/>
      <c r="L120" s="28"/>
      <c r="M120" s="45"/>
    </row>
    <row r="121" spans="1:13" ht="76.5">
      <c r="A121" s="99"/>
      <c r="B121" s="70" t="s">
        <v>109</v>
      </c>
      <c r="C121" s="70" t="s">
        <v>108</v>
      </c>
      <c r="D121" s="70" t="s">
        <v>107</v>
      </c>
      <c r="E121" s="2">
        <v>15</v>
      </c>
      <c r="F121" s="2">
        <v>15</v>
      </c>
      <c r="G121" s="2">
        <f t="shared" si="43"/>
        <v>0</v>
      </c>
      <c r="H121" s="28">
        <v>15</v>
      </c>
      <c r="I121" s="28"/>
      <c r="J121" s="28"/>
      <c r="K121" s="28"/>
      <c r="L121" s="28"/>
      <c r="M121" s="45"/>
    </row>
    <row r="122" spans="1:13" ht="25.5">
      <c r="A122" s="99"/>
      <c r="B122" s="70" t="s">
        <v>105</v>
      </c>
      <c r="C122" s="70" t="s">
        <v>68</v>
      </c>
      <c r="D122" s="70" t="s">
        <v>67</v>
      </c>
      <c r="E122" s="2">
        <v>9</v>
      </c>
      <c r="F122" s="2">
        <f t="shared" si="43"/>
        <v>0</v>
      </c>
      <c r="G122" s="2">
        <v>9</v>
      </c>
      <c r="H122" s="28"/>
      <c r="I122" s="28">
        <v>9</v>
      </c>
      <c r="J122" s="28"/>
      <c r="K122" s="28"/>
      <c r="L122" s="28"/>
      <c r="M122" s="45"/>
    </row>
    <row r="123" spans="1:13">
      <c r="A123" s="99"/>
      <c r="B123" s="82" t="s">
        <v>1</v>
      </c>
      <c r="C123" s="82"/>
      <c r="D123" s="82"/>
      <c r="E123" s="16">
        <f t="shared" ref="E123:M123" si="45">SUM(E116:E122)</f>
        <v>67</v>
      </c>
      <c r="F123" s="16">
        <f t="shared" si="45"/>
        <v>58</v>
      </c>
      <c r="G123" s="16">
        <f t="shared" si="45"/>
        <v>9</v>
      </c>
      <c r="H123" s="16">
        <f t="shared" si="45"/>
        <v>58</v>
      </c>
      <c r="I123" s="16">
        <f t="shared" si="45"/>
        <v>9</v>
      </c>
      <c r="J123" s="16">
        <f t="shared" si="45"/>
        <v>0</v>
      </c>
      <c r="K123" s="16">
        <f t="shared" si="45"/>
        <v>0</v>
      </c>
      <c r="L123" s="16">
        <f t="shared" si="45"/>
        <v>0</v>
      </c>
      <c r="M123" s="16">
        <f t="shared" si="45"/>
        <v>0</v>
      </c>
    </row>
    <row r="124" spans="1:13">
      <c r="A124" s="99" t="s">
        <v>106</v>
      </c>
      <c r="B124" s="70" t="s">
        <v>9</v>
      </c>
      <c r="C124" s="70" t="s">
        <v>8</v>
      </c>
      <c r="D124" s="70" t="s">
        <v>7</v>
      </c>
      <c r="E124" s="2">
        <f>F124+G124</f>
        <v>6</v>
      </c>
      <c r="F124" s="2">
        <f t="shared" ref="F124:G129" si="46">H124+J124+L124</f>
        <v>6</v>
      </c>
      <c r="G124" s="2">
        <f t="shared" si="46"/>
        <v>0</v>
      </c>
      <c r="H124" s="42">
        <v>6</v>
      </c>
      <c r="I124" s="2">
        <f t="shared" ref="I124" si="47">K124+M124+O124</f>
        <v>0</v>
      </c>
      <c r="J124" s="2">
        <f t="shared" ref="J124" si="48">L124+N124+P124</f>
        <v>0</v>
      </c>
      <c r="K124" s="2">
        <f t="shared" ref="K124" si="49">M124+O124+Q124</f>
        <v>0</v>
      </c>
      <c r="L124" s="2">
        <f t="shared" ref="L124" si="50">N124+P124+R124</f>
        <v>0</v>
      </c>
      <c r="M124" s="2">
        <f t="shared" ref="M124" si="51">O124+Q124+S124</f>
        <v>0</v>
      </c>
    </row>
    <row r="125" spans="1:13" ht="25.5">
      <c r="A125" s="99"/>
      <c r="B125" s="70" t="s">
        <v>105</v>
      </c>
      <c r="C125" s="70" t="s">
        <v>68</v>
      </c>
      <c r="D125" s="70" t="s">
        <v>67</v>
      </c>
      <c r="E125" s="2">
        <v>9</v>
      </c>
      <c r="F125" s="2">
        <f t="shared" si="46"/>
        <v>0</v>
      </c>
      <c r="G125" s="2">
        <v>9</v>
      </c>
      <c r="H125" s="35"/>
      <c r="I125" s="35">
        <v>9</v>
      </c>
      <c r="J125" s="2">
        <f t="shared" ref="J125" si="52">L125+N125+P125</f>
        <v>0</v>
      </c>
      <c r="K125" s="2">
        <f t="shared" ref="K125" si="53">M125+O125+Q125</f>
        <v>0</v>
      </c>
      <c r="L125" s="2">
        <f t="shared" ref="L125" si="54">N125+P125+R125</f>
        <v>0</v>
      </c>
      <c r="M125" s="2">
        <f t="shared" ref="M125" si="55">O125+Q125+S125</f>
        <v>0</v>
      </c>
    </row>
    <row r="126" spans="1:13" ht="25.5">
      <c r="A126" s="99"/>
      <c r="B126" s="104" t="s">
        <v>215</v>
      </c>
      <c r="C126" s="70" t="s">
        <v>150</v>
      </c>
      <c r="D126" s="70" t="s">
        <v>149</v>
      </c>
      <c r="E126" s="2">
        <v>1</v>
      </c>
      <c r="F126" s="2">
        <v>1</v>
      </c>
      <c r="G126" s="2">
        <f t="shared" si="46"/>
        <v>0</v>
      </c>
      <c r="H126" s="35">
        <v>1</v>
      </c>
      <c r="I126" s="2">
        <f t="shared" ref="I126" si="56">K126+M126+O126</f>
        <v>0</v>
      </c>
      <c r="J126" s="2">
        <f t="shared" ref="J126" si="57">L126+N126+P126</f>
        <v>0</v>
      </c>
      <c r="K126" s="2">
        <f t="shared" ref="K126" si="58">M126+O126+Q126</f>
        <v>0</v>
      </c>
      <c r="L126" s="2">
        <f t="shared" ref="L126" si="59">N126+P126+R126</f>
        <v>0</v>
      </c>
      <c r="M126" s="2">
        <f t="shared" ref="M126" si="60">O126+Q126+S126</f>
        <v>0</v>
      </c>
    </row>
    <row r="127" spans="1:13">
      <c r="A127" s="99"/>
      <c r="B127" s="105"/>
      <c r="C127" s="70" t="s">
        <v>72</v>
      </c>
      <c r="D127" s="70" t="s">
        <v>71</v>
      </c>
      <c r="E127" s="2">
        <v>3</v>
      </c>
      <c r="F127" s="2">
        <v>3</v>
      </c>
      <c r="G127" s="2"/>
      <c r="H127" s="35">
        <v>3</v>
      </c>
      <c r="I127" s="2"/>
      <c r="J127" s="2"/>
      <c r="K127" s="2"/>
      <c r="L127" s="2"/>
      <c r="M127" s="2"/>
    </row>
    <row r="128" spans="1:13" ht="25.5">
      <c r="A128" s="99"/>
      <c r="B128" s="70" t="s">
        <v>216</v>
      </c>
      <c r="C128" s="70" t="s">
        <v>62</v>
      </c>
      <c r="D128" s="70" t="s">
        <v>11</v>
      </c>
      <c r="E128" s="2">
        <v>5</v>
      </c>
      <c r="F128" s="2">
        <v>5</v>
      </c>
      <c r="G128" s="2">
        <f t="shared" ref="G128" si="61">I128+K128+M128</f>
        <v>0</v>
      </c>
      <c r="H128" s="35">
        <v>5</v>
      </c>
      <c r="I128" s="2">
        <f t="shared" ref="I128" si="62">K128+M128+O128</f>
        <v>0</v>
      </c>
      <c r="J128" s="2">
        <f t="shared" ref="J128" si="63">L128+N128+P128</f>
        <v>0</v>
      </c>
      <c r="K128" s="2">
        <f t="shared" ref="K128" si="64">M128+O128+Q128</f>
        <v>0</v>
      </c>
      <c r="L128" s="2">
        <f t="shared" ref="L128" si="65">N128+P128+R128</f>
        <v>0</v>
      </c>
      <c r="M128" s="2">
        <f t="shared" ref="M128" si="66">O128+Q128+S128</f>
        <v>0</v>
      </c>
    </row>
    <row r="129" spans="1:13" ht="25.5">
      <c r="A129" s="99"/>
      <c r="B129" s="79" t="s">
        <v>104</v>
      </c>
      <c r="C129" s="70" t="s">
        <v>95</v>
      </c>
      <c r="D129" s="70" t="s">
        <v>69</v>
      </c>
      <c r="E129" s="2">
        <f>F129+G129</f>
        <v>5</v>
      </c>
      <c r="F129" s="2">
        <f t="shared" si="46"/>
        <v>5</v>
      </c>
      <c r="G129" s="2">
        <f t="shared" si="46"/>
        <v>0</v>
      </c>
      <c r="H129" s="35">
        <v>5</v>
      </c>
      <c r="I129" s="35"/>
      <c r="J129" s="35"/>
      <c r="K129" s="35"/>
      <c r="L129" s="35"/>
      <c r="M129" s="48"/>
    </row>
    <row r="130" spans="1:13">
      <c r="A130" s="99"/>
      <c r="B130" s="82" t="s">
        <v>1</v>
      </c>
      <c r="C130" s="82"/>
      <c r="D130" s="82"/>
      <c r="E130" s="16">
        <f t="shared" ref="E130:M130" si="67">SUM(E124:E129)</f>
        <v>29</v>
      </c>
      <c r="F130" s="16">
        <f t="shared" si="67"/>
        <v>20</v>
      </c>
      <c r="G130" s="16">
        <f t="shared" si="67"/>
        <v>9</v>
      </c>
      <c r="H130" s="16">
        <f t="shared" si="67"/>
        <v>20</v>
      </c>
      <c r="I130" s="16">
        <f t="shared" si="67"/>
        <v>9</v>
      </c>
      <c r="J130" s="16">
        <f t="shared" si="67"/>
        <v>0</v>
      </c>
      <c r="K130" s="16">
        <f t="shared" si="67"/>
        <v>0</v>
      </c>
      <c r="L130" s="16">
        <f t="shared" si="67"/>
        <v>0</v>
      </c>
      <c r="M130" s="16">
        <f t="shared" si="67"/>
        <v>0</v>
      </c>
    </row>
    <row r="131" spans="1:13">
      <c r="A131" s="110" t="s">
        <v>103</v>
      </c>
      <c r="B131" s="104" t="s">
        <v>26</v>
      </c>
      <c r="C131" s="70" t="s">
        <v>25</v>
      </c>
      <c r="D131" s="70" t="s">
        <v>71</v>
      </c>
      <c r="E131" s="2">
        <f t="shared" ref="E131:E139" si="68">F131+G131</f>
        <v>2</v>
      </c>
      <c r="F131" s="2">
        <f t="shared" ref="F131:G139" si="69">H131+J131+L131</f>
        <v>1</v>
      </c>
      <c r="G131" s="2">
        <f t="shared" si="69"/>
        <v>1</v>
      </c>
      <c r="H131" s="35">
        <v>1</v>
      </c>
      <c r="I131" s="35">
        <v>1</v>
      </c>
      <c r="J131" s="35"/>
      <c r="K131" s="35"/>
      <c r="L131" s="35"/>
      <c r="M131" s="48"/>
    </row>
    <row r="132" spans="1:13">
      <c r="A132" s="110"/>
      <c r="B132" s="105"/>
      <c r="C132" s="70" t="s">
        <v>35</v>
      </c>
      <c r="D132" s="70" t="s">
        <v>34</v>
      </c>
      <c r="E132" s="2">
        <f t="shared" si="68"/>
        <v>2</v>
      </c>
      <c r="F132" s="2">
        <f t="shared" si="69"/>
        <v>2</v>
      </c>
      <c r="G132" s="2">
        <f t="shared" si="69"/>
        <v>0</v>
      </c>
      <c r="H132" s="35">
        <v>2</v>
      </c>
      <c r="I132" s="35"/>
      <c r="J132" s="35"/>
      <c r="K132" s="35"/>
      <c r="L132" s="35"/>
      <c r="M132" s="48"/>
    </row>
    <row r="133" spans="1:13" ht="25.5">
      <c r="A133" s="110"/>
      <c r="B133" s="70" t="s">
        <v>26</v>
      </c>
      <c r="C133" s="70" t="s">
        <v>95</v>
      </c>
      <c r="D133" s="70" t="s">
        <v>69</v>
      </c>
      <c r="E133" s="2">
        <f t="shared" si="68"/>
        <v>2</v>
      </c>
      <c r="F133" s="2">
        <f t="shared" si="69"/>
        <v>2</v>
      </c>
      <c r="G133" s="2">
        <f t="shared" si="69"/>
        <v>0</v>
      </c>
      <c r="H133" s="35">
        <v>2</v>
      </c>
      <c r="I133" s="35"/>
      <c r="J133" s="35"/>
      <c r="K133" s="35"/>
      <c r="L133" s="35"/>
      <c r="M133" s="48"/>
    </row>
    <row r="134" spans="1:13">
      <c r="A134" s="110"/>
      <c r="B134" s="104" t="s">
        <v>19</v>
      </c>
      <c r="C134" s="70" t="s">
        <v>18</v>
      </c>
      <c r="D134" s="70" t="s">
        <v>74</v>
      </c>
      <c r="E134" s="2">
        <f t="shared" si="68"/>
        <v>3</v>
      </c>
      <c r="F134" s="2">
        <f t="shared" si="69"/>
        <v>3</v>
      </c>
      <c r="G134" s="2">
        <f t="shared" si="69"/>
        <v>0</v>
      </c>
      <c r="H134" s="35">
        <v>3</v>
      </c>
      <c r="I134" s="35"/>
      <c r="J134" s="35"/>
      <c r="K134" s="35"/>
      <c r="L134" s="35"/>
      <c r="M134" s="48"/>
    </row>
    <row r="135" spans="1:13">
      <c r="A135" s="110"/>
      <c r="B135" s="111"/>
      <c r="C135" s="70" t="s">
        <v>92</v>
      </c>
      <c r="D135" s="70" t="s">
        <v>7</v>
      </c>
      <c r="E135" s="2">
        <f t="shared" si="68"/>
        <v>2</v>
      </c>
      <c r="F135" s="2">
        <f t="shared" si="69"/>
        <v>2</v>
      </c>
      <c r="G135" s="2">
        <f t="shared" si="69"/>
        <v>0</v>
      </c>
      <c r="H135" s="35">
        <v>2</v>
      </c>
      <c r="I135" s="35"/>
      <c r="J135" s="35"/>
      <c r="K135" s="35"/>
      <c r="L135" s="35"/>
      <c r="M135" s="48"/>
    </row>
    <row r="136" spans="1:13">
      <c r="A136" s="110"/>
      <c r="B136" s="111"/>
      <c r="C136" s="70" t="s">
        <v>102</v>
      </c>
      <c r="D136" s="70" t="s">
        <v>101</v>
      </c>
      <c r="E136" s="2">
        <f t="shared" si="68"/>
        <v>3</v>
      </c>
      <c r="F136" s="2">
        <f t="shared" si="69"/>
        <v>3</v>
      </c>
      <c r="G136" s="2">
        <f t="shared" si="69"/>
        <v>0</v>
      </c>
      <c r="H136" s="35">
        <v>3</v>
      </c>
      <c r="I136" s="35"/>
      <c r="J136" s="35"/>
      <c r="K136" s="35"/>
      <c r="L136" s="35"/>
      <c r="M136" s="48"/>
    </row>
    <row r="137" spans="1:13">
      <c r="A137" s="110"/>
      <c r="B137" s="105"/>
      <c r="C137" s="70" t="s">
        <v>100</v>
      </c>
      <c r="D137" s="70" t="s">
        <v>99</v>
      </c>
      <c r="E137" s="2">
        <f t="shared" si="68"/>
        <v>2</v>
      </c>
      <c r="F137" s="2">
        <f t="shared" si="69"/>
        <v>2</v>
      </c>
      <c r="G137" s="2">
        <f t="shared" si="69"/>
        <v>0</v>
      </c>
      <c r="H137" s="35">
        <v>2</v>
      </c>
      <c r="I137" s="35"/>
      <c r="J137" s="35"/>
      <c r="K137" s="35"/>
      <c r="L137" s="35"/>
      <c r="M137" s="48"/>
    </row>
    <row r="138" spans="1:13" ht="25.5">
      <c r="A138" s="110"/>
      <c r="B138" s="70" t="s">
        <v>46</v>
      </c>
      <c r="C138" s="70" t="s">
        <v>12</v>
      </c>
      <c r="D138" s="70" t="s">
        <v>11</v>
      </c>
      <c r="E138" s="2">
        <f t="shared" si="68"/>
        <v>3</v>
      </c>
      <c r="F138" s="2">
        <f t="shared" si="69"/>
        <v>3</v>
      </c>
      <c r="G138" s="2">
        <f t="shared" si="69"/>
        <v>0</v>
      </c>
      <c r="H138" s="35">
        <v>3</v>
      </c>
      <c r="I138" s="35"/>
      <c r="J138" s="35"/>
      <c r="K138" s="35"/>
      <c r="L138" s="35"/>
      <c r="M138" s="48"/>
    </row>
    <row r="139" spans="1:13" ht="25.5">
      <c r="A139" s="110"/>
      <c r="B139" s="70" t="s">
        <v>98</v>
      </c>
      <c r="C139" s="70" t="s">
        <v>48</v>
      </c>
      <c r="D139" s="70" t="s">
        <v>67</v>
      </c>
      <c r="E139" s="2">
        <f t="shared" si="68"/>
        <v>1</v>
      </c>
      <c r="F139" s="2">
        <f t="shared" si="69"/>
        <v>0</v>
      </c>
      <c r="G139" s="2">
        <f t="shared" si="69"/>
        <v>1</v>
      </c>
      <c r="H139" s="35"/>
      <c r="I139" s="35">
        <v>1</v>
      </c>
      <c r="J139" s="35"/>
      <c r="K139" s="35"/>
      <c r="L139" s="35"/>
      <c r="M139" s="48"/>
    </row>
    <row r="140" spans="1:13">
      <c r="A140" s="110"/>
      <c r="B140" s="82" t="s">
        <v>1</v>
      </c>
      <c r="C140" s="82"/>
      <c r="D140" s="82"/>
      <c r="E140" s="16">
        <f t="shared" ref="E140:M140" si="70">SUM(E131:E139)</f>
        <v>20</v>
      </c>
      <c r="F140" s="16">
        <f t="shared" si="70"/>
        <v>18</v>
      </c>
      <c r="G140" s="16">
        <f t="shared" si="70"/>
        <v>2</v>
      </c>
      <c r="H140" s="16">
        <f t="shared" si="70"/>
        <v>18</v>
      </c>
      <c r="I140" s="16">
        <f t="shared" si="70"/>
        <v>2</v>
      </c>
      <c r="J140" s="16">
        <f t="shared" si="70"/>
        <v>0</v>
      </c>
      <c r="K140" s="16">
        <f t="shared" si="70"/>
        <v>0</v>
      </c>
      <c r="L140" s="16">
        <f t="shared" si="70"/>
        <v>0</v>
      </c>
      <c r="M140" s="16">
        <f t="shared" si="70"/>
        <v>0</v>
      </c>
    </row>
    <row r="141" spans="1:13" ht="25.5">
      <c r="A141" s="106" t="s">
        <v>97</v>
      </c>
      <c r="B141" s="70" t="s">
        <v>46</v>
      </c>
      <c r="C141" s="70" t="s">
        <v>12</v>
      </c>
      <c r="D141" s="70" t="s">
        <v>21</v>
      </c>
      <c r="E141" s="2">
        <f t="shared" ref="E141:E146" si="71">F141+G141</f>
        <v>5</v>
      </c>
      <c r="F141" s="2">
        <f t="shared" ref="F141:G146" si="72">H141+J141+L141</f>
        <v>5</v>
      </c>
      <c r="G141" s="2">
        <f t="shared" si="72"/>
        <v>0</v>
      </c>
      <c r="H141" s="35">
        <v>5</v>
      </c>
      <c r="I141" s="35"/>
      <c r="J141" s="35"/>
      <c r="K141" s="35"/>
      <c r="L141" s="35"/>
      <c r="M141" s="48"/>
    </row>
    <row r="142" spans="1:13">
      <c r="A142" s="107"/>
      <c r="B142" s="70" t="s">
        <v>9</v>
      </c>
      <c r="C142" s="70" t="s">
        <v>92</v>
      </c>
      <c r="D142" s="70" t="s">
        <v>91</v>
      </c>
      <c r="E142" s="2">
        <f t="shared" si="71"/>
        <v>5</v>
      </c>
      <c r="F142" s="2">
        <f t="shared" si="72"/>
        <v>5</v>
      </c>
      <c r="G142" s="2">
        <f t="shared" si="72"/>
        <v>0</v>
      </c>
      <c r="H142" s="35">
        <v>5</v>
      </c>
      <c r="I142" s="35"/>
      <c r="J142" s="35"/>
      <c r="K142" s="35"/>
      <c r="L142" s="35"/>
      <c r="M142" s="48"/>
    </row>
    <row r="143" spans="1:13">
      <c r="A143" s="107"/>
      <c r="B143" s="70" t="s">
        <v>19</v>
      </c>
      <c r="C143" s="70" t="s">
        <v>18</v>
      </c>
      <c r="D143" s="70" t="s">
        <v>17</v>
      </c>
      <c r="E143" s="2">
        <f t="shared" si="71"/>
        <v>10</v>
      </c>
      <c r="F143" s="2">
        <f t="shared" si="72"/>
        <v>10</v>
      </c>
      <c r="G143" s="2">
        <f t="shared" si="72"/>
        <v>0</v>
      </c>
      <c r="H143" s="35">
        <v>10</v>
      </c>
      <c r="I143" s="35"/>
      <c r="J143" s="35"/>
      <c r="K143" s="35"/>
      <c r="L143" s="35"/>
      <c r="M143" s="48"/>
    </row>
    <row r="144" spans="1:13" ht="25.5">
      <c r="A144" s="107"/>
      <c r="B144" s="70" t="s">
        <v>90</v>
      </c>
      <c r="C144" s="70" t="s">
        <v>48</v>
      </c>
      <c r="D144" s="70" t="s">
        <v>96</v>
      </c>
      <c r="E144" s="2">
        <f t="shared" si="71"/>
        <v>4</v>
      </c>
      <c r="F144" s="2">
        <f t="shared" si="72"/>
        <v>0</v>
      </c>
      <c r="G144" s="2">
        <f t="shared" si="72"/>
        <v>4</v>
      </c>
      <c r="H144" s="35"/>
      <c r="I144" s="35">
        <v>4</v>
      </c>
      <c r="J144" s="35"/>
      <c r="K144" s="35"/>
      <c r="L144" s="35"/>
      <c r="M144" s="48"/>
    </row>
    <row r="145" spans="1:13">
      <c r="A145" s="107"/>
      <c r="B145" s="70" t="s">
        <v>26</v>
      </c>
      <c r="C145" s="70" t="s">
        <v>25</v>
      </c>
      <c r="D145" s="70" t="s">
        <v>24</v>
      </c>
      <c r="E145" s="2">
        <f t="shared" si="71"/>
        <v>5</v>
      </c>
      <c r="F145" s="2">
        <f t="shared" si="72"/>
        <v>5</v>
      </c>
      <c r="G145" s="2">
        <f t="shared" si="72"/>
        <v>0</v>
      </c>
      <c r="H145" s="35">
        <v>5</v>
      </c>
      <c r="I145" s="35"/>
      <c r="J145" s="35"/>
      <c r="K145" s="35"/>
      <c r="L145" s="35"/>
      <c r="M145" s="48"/>
    </row>
    <row r="146" spans="1:13" ht="25.5">
      <c r="A146" s="107"/>
      <c r="B146" s="70" t="s">
        <v>26</v>
      </c>
      <c r="C146" s="70" t="s">
        <v>95</v>
      </c>
      <c r="D146" s="70" t="s">
        <v>94</v>
      </c>
      <c r="E146" s="2">
        <f t="shared" si="71"/>
        <v>3</v>
      </c>
      <c r="F146" s="2">
        <f t="shared" si="72"/>
        <v>3</v>
      </c>
      <c r="G146" s="2">
        <f t="shared" si="72"/>
        <v>0</v>
      </c>
      <c r="H146" s="35">
        <v>3</v>
      </c>
      <c r="I146" s="35"/>
      <c r="J146" s="35"/>
      <c r="K146" s="35"/>
      <c r="L146" s="35"/>
      <c r="M146" s="48"/>
    </row>
    <row r="147" spans="1:13">
      <c r="A147" s="108"/>
      <c r="B147" s="82" t="s">
        <v>1</v>
      </c>
      <c r="C147" s="82"/>
      <c r="D147" s="82"/>
      <c r="E147" s="16">
        <f t="shared" ref="E147:M147" si="73">SUM(E141:E146)</f>
        <v>32</v>
      </c>
      <c r="F147" s="16">
        <f t="shared" si="73"/>
        <v>28</v>
      </c>
      <c r="G147" s="16">
        <f t="shared" si="73"/>
        <v>4</v>
      </c>
      <c r="H147" s="16">
        <f t="shared" si="73"/>
        <v>28</v>
      </c>
      <c r="I147" s="16">
        <f t="shared" si="73"/>
        <v>4</v>
      </c>
      <c r="J147" s="16">
        <f t="shared" si="73"/>
        <v>0</v>
      </c>
      <c r="K147" s="16">
        <f t="shared" si="73"/>
        <v>0</v>
      </c>
      <c r="L147" s="16">
        <f t="shared" si="73"/>
        <v>0</v>
      </c>
      <c r="M147" s="16">
        <f t="shared" si="73"/>
        <v>0</v>
      </c>
    </row>
    <row r="148" spans="1:13">
      <c r="A148" s="71" t="s">
        <v>93</v>
      </c>
      <c r="B148" s="70" t="s">
        <v>9</v>
      </c>
      <c r="C148" s="70" t="s">
        <v>92</v>
      </c>
      <c r="D148" s="70" t="s">
        <v>91</v>
      </c>
      <c r="E148" s="2">
        <f>F148+G148</f>
        <v>3</v>
      </c>
      <c r="F148" s="2">
        <f t="shared" ref="F148:G151" si="74">H148+J148+L148</f>
        <v>3</v>
      </c>
      <c r="G148" s="2">
        <f t="shared" si="74"/>
        <v>0</v>
      </c>
      <c r="H148" s="28">
        <v>3</v>
      </c>
      <c r="I148" s="28"/>
      <c r="J148" s="28"/>
      <c r="K148" s="28"/>
      <c r="L148" s="28"/>
      <c r="M148" s="45"/>
    </row>
    <row r="149" spans="1:13">
      <c r="A149" s="80"/>
      <c r="B149" s="70" t="s">
        <v>26</v>
      </c>
      <c r="C149" s="70" t="s">
        <v>25</v>
      </c>
      <c r="D149" s="70" t="s">
        <v>24</v>
      </c>
      <c r="E149" s="2">
        <f>F149+G149</f>
        <v>3</v>
      </c>
      <c r="F149" s="2">
        <f t="shared" si="74"/>
        <v>3</v>
      </c>
      <c r="G149" s="2">
        <f t="shared" si="74"/>
        <v>0</v>
      </c>
      <c r="H149" s="28">
        <v>3</v>
      </c>
      <c r="I149" s="28"/>
      <c r="J149" s="28"/>
      <c r="K149" s="28"/>
      <c r="L149" s="28"/>
      <c r="M149" s="45"/>
    </row>
    <row r="150" spans="1:13" ht="25.5">
      <c r="A150" s="80"/>
      <c r="B150" s="70" t="s">
        <v>90</v>
      </c>
      <c r="C150" s="70" t="s">
        <v>68</v>
      </c>
      <c r="D150" s="70" t="s">
        <v>67</v>
      </c>
      <c r="E150" s="2">
        <f>F150+G150</f>
        <v>5</v>
      </c>
      <c r="F150" s="2">
        <f t="shared" si="74"/>
        <v>0</v>
      </c>
      <c r="G150" s="2">
        <f t="shared" si="74"/>
        <v>5</v>
      </c>
      <c r="H150" s="28"/>
      <c r="I150" s="28">
        <v>5</v>
      </c>
      <c r="J150" s="28"/>
      <c r="K150" s="28"/>
      <c r="L150" s="28"/>
      <c r="M150" s="45"/>
    </row>
    <row r="151" spans="1:13" ht="25.5">
      <c r="A151" s="80"/>
      <c r="B151" s="70" t="s">
        <v>89</v>
      </c>
      <c r="C151" s="70" t="s">
        <v>62</v>
      </c>
      <c r="D151" s="70" t="s">
        <v>11</v>
      </c>
      <c r="E151" s="2">
        <f>F151+G151</f>
        <v>6</v>
      </c>
      <c r="F151" s="2">
        <f t="shared" si="74"/>
        <v>6</v>
      </c>
      <c r="G151" s="2">
        <f t="shared" si="74"/>
        <v>0</v>
      </c>
      <c r="H151" s="28">
        <v>6</v>
      </c>
      <c r="I151" s="28"/>
      <c r="J151" s="28"/>
      <c r="K151" s="28"/>
      <c r="L151" s="28"/>
      <c r="M151" s="45"/>
    </row>
    <row r="152" spans="1:13">
      <c r="A152" s="72"/>
      <c r="B152" s="82" t="s">
        <v>1</v>
      </c>
      <c r="C152" s="82"/>
      <c r="D152" s="82"/>
      <c r="E152" s="16">
        <f t="shared" ref="E152:M152" si="75">SUM(E148:E151)</f>
        <v>17</v>
      </c>
      <c r="F152" s="16">
        <f t="shared" si="75"/>
        <v>12</v>
      </c>
      <c r="G152" s="16">
        <f t="shared" si="75"/>
        <v>5</v>
      </c>
      <c r="H152" s="16">
        <f t="shared" si="75"/>
        <v>12</v>
      </c>
      <c r="I152" s="16">
        <f t="shared" si="75"/>
        <v>5</v>
      </c>
      <c r="J152" s="16">
        <f t="shared" si="75"/>
        <v>0</v>
      </c>
      <c r="K152" s="16">
        <f t="shared" si="75"/>
        <v>0</v>
      </c>
      <c r="L152" s="16">
        <f t="shared" si="75"/>
        <v>0</v>
      </c>
      <c r="M152" s="16">
        <f t="shared" si="75"/>
        <v>0</v>
      </c>
    </row>
    <row r="153" spans="1:13">
      <c r="A153" s="99" t="s">
        <v>88</v>
      </c>
      <c r="B153" s="109" t="s">
        <v>26</v>
      </c>
      <c r="C153" s="70" t="s">
        <v>72</v>
      </c>
      <c r="D153" s="70" t="s">
        <v>87</v>
      </c>
      <c r="E153" s="2">
        <f t="shared" ref="E153:E159" si="76">F153+G153</f>
        <v>1</v>
      </c>
      <c r="F153" s="2">
        <f t="shared" ref="F153:G159" si="77">H153+J153+L153</f>
        <v>1</v>
      </c>
      <c r="G153" s="2">
        <f t="shared" si="77"/>
        <v>0</v>
      </c>
      <c r="H153" s="28">
        <v>1</v>
      </c>
      <c r="I153" s="28"/>
      <c r="J153" s="28"/>
      <c r="K153" s="28"/>
      <c r="L153" s="28"/>
      <c r="M153" s="45"/>
    </row>
    <row r="154" spans="1:13">
      <c r="A154" s="99"/>
      <c r="B154" s="109"/>
      <c r="C154" s="70" t="s">
        <v>86</v>
      </c>
      <c r="D154" s="70" t="s">
        <v>85</v>
      </c>
      <c r="E154" s="2">
        <f t="shared" si="76"/>
        <v>5</v>
      </c>
      <c r="F154" s="2">
        <f t="shared" si="77"/>
        <v>5</v>
      </c>
      <c r="G154" s="2">
        <f t="shared" si="77"/>
        <v>0</v>
      </c>
      <c r="H154" s="28">
        <v>5</v>
      </c>
      <c r="I154" s="28"/>
      <c r="J154" s="28"/>
      <c r="K154" s="28"/>
      <c r="L154" s="28"/>
      <c r="M154" s="45"/>
    </row>
    <row r="155" spans="1:13">
      <c r="A155" s="99"/>
      <c r="B155" s="109" t="s">
        <v>84</v>
      </c>
      <c r="C155" s="70" t="s">
        <v>83</v>
      </c>
      <c r="D155" s="70" t="s">
        <v>82</v>
      </c>
      <c r="E155" s="2">
        <f t="shared" si="76"/>
        <v>2</v>
      </c>
      <c r="F155" s="2">
        <f t="shared" si="77"/>
        <v>2</v>
      </c>
      <c r="G155" s="2">
        <f t="shared" si="77"/>
        <v>0</v>
      </c>
      <c r="H155" s="35">
        <v>2</v>
      </c>
      <c r="I155" s="28"/>
      <c r="J155" s="28"/>
      <c r="K155" s="28"/>
      <c r="L155" s="28"/>
      <c r="M155" s="45"/>
    </row>
    <row r="156" spans="1:13">
      <c r="A156" s="99"/>
      <c r="B156" s="104" t="s">
        <v>81</v>
      </c>
      <c r="C156" s="70" t="s">
        <v>80</v>
      </c>
      <c r="D156" s="70" t="s">
        <v>79</v>
      </c>
      <c r="E156" s="2">
        <f t="shared" si="76"/>
        <v>2</v>
      </c>
      <c r="F156" s="2">
        <f t="shared" si="77"/>
        <v>2</v>
      </c>
      <c r="G156" s="2">
        <f t="shared" si="77"/>
        <v>0</v>
      </c>
      <c r="H156" s="28">
        <v>2</v>
      </c>
      <c r="I156" s="28"/>
      <c r="J156" s="28"/>
      <c r="K156" s="28"/>
      <c r="L156" s="28"/>
      <c r="M156" s="45"/>
    </row>
    <row r="157" spans="1:13" ht="25.5">
      <c r="A157" s="99"/>
      <c r="B157" s="105"/>
      <c r="C157" s="70" t="s">
        <v>70</v>
      </c>
      <c r="D157" s="70" t="s">
        <v>69</v>
      </c>
      <c r="E157" s="2">
        <f t="shared" si="76"/>
        <v>6</v>
      </c>
      <c r="F157" s="2">
        <f t="shared" si="77"/>
        <v>6</v>
      </c>
      <c r="G157" s="2">
        <f t="shared" si="77"/>
        <v>0</v>
      </c>
      <c r="H157" s="28">
        <v>6</v>
      </c>
      <c r="I157" s="28"/>
      <c r="J157" s="28"/>
      <c r="K157" s="28"/>
      <c r="L157" s="28"/>
      <c r="M157" s="45"/>
    </row>
    <row r="158" spans="1:13" ht="22.5" customHeight="1">
      <c r="A158" s="99"/>
      <c r="B158" s="70" t="s">
        <v>46</v>
      </c>
      <c r="C158" s="70" t="s">
        <v>62</v>
      </c>
      <c r="D158" s="70" t="s">
        <v>11</v>
      </c>
      <c r="E158" s="2">
        <v>7</v>
      </c>
      <c r="F158" s="2">
        <v>7</v>
      </c>
      <c r="G158" s="2">
        <f t="shared" si="77"/>
        <v>0</v>
      </c>
      <c r="H158" s="28">
        <v>7</v>
      </c>
      <c r="I158" s="28"/>
      <c r="J158" s="28"/>
      <c r="K158" s="28"/>
      <c r="L158" s="28"/>
      <c r="M158" s="45"/>
    </row>
    <row r="159" spans="1:13">
      <c r="A159" s="99"/>
      <c r="B159" s="70" t="s">
        <v>9</v>
      </c>
      <c r="C159" s="70" t="s">
        <v>8</v>
      </c>
      <c r="D159" s="70" t="s">
        <v>7</v>
      </c>
      <c r="E159" s="2">
        <f t="shared" si="76"/>
        <v>2</v>
      </c>
      <c r="F159" s="2">
        <f t="shared" si="77"/>
        <v>2</v>
      </c>
      <c r="G159" s="2">
        <f t="shared" si="77"/>
        <v>0</v>
      </c>
      <c r="H159" s="28">
        <v>2</v>
      </c>
      <c r="I159" s="28"/>
      <c r="J159" s="28"/>
      <c r="K159" s="28"/>
      <c r="L159" s="28"/>
      <c r="M159" s="45"/>
    </row>
    <row r="160" spans="1:13">
      <c r="A160" s="99"/>
      <c r="B160" s="82" t="s">
        <v>1</v>
      </c>
      <c r="C160" s="82"/>
      <c r="D160" s="82"/>
      <c r="E160" s="16">
        <f t="shared" ref="E160:M160" si="78">SUM(E153:E159)</f>
        <v>25</v>
      </c>
      <c r="F160" s="16">
        <f t="shared" si="78"/>
        <v>25</v>
      </c>
      <c r="G160" s="16">
        <f t="shared" si="78"/>
        <v>0</v>
      </c>
      <c r="H160" s="16">
        <f t="shared" si="78"/>
        <v>25</v>
      </c>
      <c r="I160" s="16">
        <f t="shared" si="78"/>
        <v>0</v>
      </c>
      <c r="J160" s="16">
        <f t="shared" si="78"/>
        <v>0</v>
      </c>
      <c r="K160" s="16">
        <f t="shared" si="78"/>
        <v>0</v>
      </c>
      <c r="L160" s="16">
        <f t="shared" si="78"/>
        <v>0</v>
      </c>
      <c r="M160" s="16">
        <f t="shared" si="78"/>
        <v>0</v>
      </c>
    </row>
    <row r="161" spans="1:13">
      <c r="A161" s="99" t="s">
        <v>77</v>
      </c>
      <c r="B161" s="70" t="s">
        <v>76</v>
      </c>
      <c r="C161" s="70" t="s">
        <v>75</v>
      </c>
      <c r="D161" s="70" t="s">
        <v>74</v>
      </c>
      <c r="E161" s="2">
        <f>F161+G161</f>
        <v>3</v>
      </c>
      <c r="F161" s="2">
        <f t="shared" ref="F161:G165" si="79">H161+J161+L161</f>
        <v>3</v>
      </c>
      <c r="G161" s="2">
        <f t="shared" si="79"/>
        <v>0</v>
      </c>
      <c r="H161" s="28">
        <v>3</v>
      </c>
      <c r="I161" s="28"/>
      <c r="J161" s="28"/>
      <c r="K161" s="28"/>
      <c r="L161" s="28"/>
      <c r="M161" s="45"/>
    </row>
    <row r="162" spans="1:13">
      <c r="A162" s="99"/>
      <c r="B162" s="70" t="s">
        <v>73</v>
      </c>
      <c r="C162" s="70" t="s">
        <v>8</v>
      </c>
      <c r="D162" s="70" t="s">
        <v>7</v>
      </c>
      <c r="E162" s="2">
        <f>F162+G162</f>
        <v>5</v>
      </c>
      <c r="F162" s="2">
        <f t="shared" si="79"/>
        <v>5</v>
      </c>
      <c r="G162" s="2">
        <f t="shared" si="79"/>
        <v>0</v>
      </c>
      <c r="H162" s="28">
        <v>5</v>
      </c>
      <c r="I162" s="28"/>
      <c r="J162" s="28"/>
      <c r="K162" s="28"/>
      <c r="L162" s="28"/>
      <c r="M162" s="45"/>
    </row>
    <row r="163" spans="1:13">
      <c r="A163" s="99"/>
      <c r="B163" s="70" t="s">
        <v>54</v>
      </c>
      <c r="C163" s="70" t="s">
        <v>72</v>
      </c>
      <c r="D163" s="70" t="s">
        <v>71</v>
      </c>
      <c r="E163" s="2">
        <f>F163+G163</f>
        <v>2</v>
      </c>
      <c r="F163" s="2">
        <f t="shared" si="79"/>
        <v>2</v>
      </c>
      <c r="G163" s="2">
        <f t="shared" si="79"/>
        <v>0</v>
      </c>
      <c r="H163" s="28">
        <v>2</v>
      </c>
      <c r="I163" s="28"/>
      <c r="J163" s="28"/>
      <c r="K163" s="28"/>
      <c r="L163" s="28"/>
      <c r="M163" s="45"/>
    </row>
    <row r="164" spans="1:13" ht="25.5">
      <c r="A164" s="99"/>
      <c r="B164" s="70" t="s">
        <v>54</v>
      </c>
      <c r="C164" s="70" t="s">
        <v>70</v>
      </c>
      <c r="D164" s="70" t="s">
        <v>69</v>
      </c>
      <c r="E164" s="2">
        <f>F164+G164</f>
        <v>3</v>
      </c>
      <c r="F164" s="2">
        <f t="shared" si="79"/>
        <v>3</v>
      </c>
      <c r="G164" s="2">
        <f t="shared" si="79"/>
        <v>0</v>
      </c>
      <c r="H164" s="28">
        <v>3</v>
      </c>
      <c r="I164" s="28"/>
      <c r="J164" s="28"/>
      <c r="K164" s="28"/>
      <c r="L164" s="28"/>
      <c r="M164" s="45"/>
    </row>
    <row r="165" spans="1:13" ht="25.5">
      <c r="A165" s="99"/>
      <c r="B165" s="70" t="s">
        <v>49</v>
      </c>
      <c r="C165" s="70" t="s">
        <v>68</v>
      </c>
      <c r="D165" s="70" t="s">
        <v>67</v>
      </c>
      <c r="E165" s="2">
        <f>F165+G165</f>
        <v>5</v>
      </c>
      <c r="F165" s="2">
        <f t="shared" si="79"/>
        <v>0</v>
      </c>
      <c r="G165" s="2">
        <f t="shared" si="79"/>
        <v>5</v>
      </c>
      <c r="H165" s="28"/>
      <c r="I165" s="28">
        <v>5</v>
      </c>
      <c r="J165" s="28"/>
      <c r="K165" s="28"/>
      <c r="L165" s="28"/>
      <c r="M165" s="45"/>
    </row>
    <row r="166" spans="1:13">
      <c r="A166" s="99"/>
      <c r="B166" s="82" t="s">
        <v>1</v>
      </c>
      <c r="C166" s="82"/>
      <c r="D166" s="82"/>
      <c r="E166" s="16">
        <f t="shared" ref="E166:M166" si="80">SUM(E161:E165)</f>
        <v>18</v>
      </c>
      <c r="F166" s="16">
        <f t="shared" si="80"/>
        <v>13</v>
      </c>
      <c r="G166" s="16">
        <f t="shared" si="80"/>
        <v>5</v>
      </c>
      <c r="H166" s="16">
        <f t="shared" si="80"/>
        <v>13</v>
      </c>
      <c r="I166" s="16">
        <f t="shared" si="80"/>
        <v>5</v>
      </c>
      <c r="J166" s="16">
        <f t="shared" si="80"/>
        <v>0</v>
      </c>
      <c r="K166" s="16">
        <f t="shared" si="80"/>
        <v>0</v>
      </c>
      <c r="L166" s="16">
        <f t="shared" si="80"/>
        <v>0</v>
      </c>
      <c r="M166" s="16">
        <f t="shared" si="80"/>
        <v>0</v>
      </c>
    </row>
    <row r="167" spans="1:13" ht="25.5">
      <c r="A167" s="99" t="s">
        <v>66</v>
      </c>
      <c r="B167" s="70" t="s">
        <v>65</v>
      </c>
      <c r="C167" s="70" t="s">
        <v>12</v>
      </c>
      <c r="D167" s="70" t="s">
        <v>11</v>
      </c>
      <c r="E167" s="2">
        <f>F167+G167</f>
        <v>3</v>
      </c>
      <c r="F167" s="2">
        <f>H167+J167+L167</f>
        <v>3</v>
      </c>
      <c r="G167" s="2">
        <f>I167+K167+M167</f>
        <v>0</v>
      </c>
      <c r="H167" s="28">
        <v>3</v>
      </c>
      <c r="I167" s="28"/>
      <c r="J167" s="28"/>
      <c r="K167" s="28"/>
      <c r="L167" s="28"/>
      <c r="M167" s="45"/>
    </row>
    <row r="168" spans="1:13" ht="13.5" customHeight="1">
      <c r="A168" s="99"/>
      <c r="B168" s="82" t="s">
        <v>1</v>
      </c>
      <c r="C168" s="82"/>
      <c r="D168" s="82"/>
      <c r="E168" s="16">
        <f t="shared" ref="E168:M168" si="81">SUM(E167:E167)</f>
        <v>3</v>
      </c>
      <c r="F168" s="16">
        <f t="shared" si="81"/>
        <v>3</v>
      </c>
      <c r="G168" s="16">
        <f t="shared" si="81"/>
        <v>0</v>
      </c>
      <c r="H168" s="16">
        <f t="shared" si="81"/>
        <v>3</v>
      </c>
      <c r="I168" s="16">
        <f t="shared" si="81"/>
        <v>0</v>
      </c>
      <c r="J168" s="16">
        <f t="shared" si="81"/>
        <v>0</v>
      </c>
      <c r="K168" s="16">
        <f t="shared" si="81"/>
        <v>0</v>
      </c>
      <c r="L168" s="16">
        <f t="shared" si="81"/>
        <v>0</v>
      </c>
      <c r="M168" s="16">
        <f t="shared" si="81"/>
        <v>0</v>
      </c>
    </row>
    <row r="169" spans="1:13">
      <c r="A169" s="99" t="s">
        <v>64</v>
      </c>
      <c r="B169" s="70" t="s">
        <v>63</v>
      </c>
      <c r="C169" s="104" t="s">
        <v>62</v>
      </c>
      <c r="D169" s="70" t="s">
        <v>61</v>
      </c>
      <c r="E169" s="2">
        <f>F169+G169</f>
        <v>12</v>
      </c>
      <c r="F169" s="2">
        <f>H169+J169+L169</f>
        <v>12</v>
      </c>
      <c r="G169" s="2">
        <f>I169+K169+M169</f>
        <v>0</v>
      </c>
      <c r="H169" s="28">
        <v>12</v>
      </c>
      <c r="I169" s="28"/>
      <c r="J169" s="28"/>
      <c r="K169" s="28"/>
      <c r="L169" s="28"/>
      <c r="M169" s="45"/>
    </row>
    <row r="170" spans="1:13">
      <c r="A170" s="99"/>
      <c r="B170" s="70" t="s">
        <v>60</v>
      </c>
      <c r="C170" s="105"/>
      <c r="D170" s="70" t="s">
        <v>11</v>
      </c>
      <c r="E170" s="2">
        <f>F170+G170</f>
        <v>9</v>
      </c>
      <c r="F170" s="2">
        <f>H170+J170+L170</f>
        <v>9</v>
      </c>
      <c r="G170" s="2">
        <f>I170+K170+M170</f>
        <v>0</v>
      </c>
      <c r="H170" s="28">
        <v>9</v>
      </c>
      <c r="I170" s="28"/>
      <c r="J170" s="28"/>
      <c r="K170" s="28"/>
      <c r="L170" s="28"/>
      <c r="M170" s="45"/>
    </row>
    <row r="171" spans="1:13">
      <c r="A171" s="99"/>
      <c r="B171" s="82" t="s">
        <v>1</v>
      </c>
      <c r="C171" s="82"/>
      <c r="D171" s="82"/>
      <c r="E171" s="16">
        <f t="shared" ref="E171:M171" si="82">SUM(E169:E170)</f>
        <v>21</v>
      </c>
      <c r="F171" s="16">
        <f t="shared" si="82"/>
        <v>21</v>
      </c>
      <c r="G171" s="16">
        <f t="shared" si="82"/>
        <v>0</v>
      </c>
      <c r="H171" s="16">
        <f t="shared" si="82"/>
        <v>21</v>
      </c>
      <c r="I171" s="16">
        <f t="shared" si="82"/>
        <v>0</v>
      </c>
      <c r="J171" s="16">
        <f t="shared" si="82"/>
        <v>0</v>
      </c>
      <c r="K171" s="16">
        <f t="shared" si="82"/>
        <v>0</v>
      </c>
      <c r="L171" s="16">
        <f t="shared" si="82"/>
        <v>0</v>
      </c>
      <c r="M171" s="16">
        <f t="shared" si="82"/>
        <v>0</v>
      </c>
    </row>
    <row r="172" spans="1:13">
      <c r="A172" s="99" t="s">
        <v>59</v>
      </c>
      <c r="B172" s="70" t="s">
        <v>58</v>
      </c>
      <c r="C172" s="100" t="s">
        <v>12</v>
      </c>
      <c r="D172" s="70" t="s">
        <v>22</v>
      </c>
      <c r="E172" s="2">
        <v>7</v>
      </c>
      <c r="F172" s="2">
        <v>7</v>
      </c>
      <c r="G172" s="2">
        <f>I172+K172+M172</f>
        <v>0</v>
      </c>
      <c r="H172" s="35">
        <v>7</v>
      </c>
      <c r="I172" s="36"/>
      <c r="J172" s="36"/>
      <c r="K172" s="36"/>
      <c r="L172" s="36"/>
      <c r="M172" s="51"/>
    </row>
    <row r="173" spans="1:13">
      <c r="A173" s="99"/>
      <c r="B173" s="70" t="s">
        <v>46</v>
      </c>
      <c r="C173" s="100" t="s">
        <v>12</v>
      </c>
      <c r="D173" s="70" t="s">
        <v>21</v>
      </c>
      <c r="E173" s="2">
        <f>F173+G173</f>
        <v>10</v>
      </c>
      <c r="F173" s="2">
        <f>H173+J173+L173</f>
        <v>10</v>
      </c>
      <c r="G173" s="2">
        <f>I173+K173+M173</f>
        <v>0</v>
      </c>
      <c r="H173" s="28">
        <v>10</v>
      </c>
      <c r="I173" s="28"/>
      <c r="J173" s="28"/>
      <c r="K173" s="28"/>
      <c r="L173" s="28"/>
      <c r="M173" s="45"/>
    </row>
    <row r="174" spans="1:13">
      <c r="A174" s="99"/>
      <c r="B174" s="82" t="s">
        <v>1</v>
      </c>
      <c r="C174" s="82"/>
      <c r="D174" s="82"/>
      <c r="E174" s="16">
        <f t="shared" ref="E174:M174" si="83">SUM(E172:E173)</f>
        <v>17</v>
      </c>
      <c r="F174" s="16">
        <f t="shared" si="83"/>
        <v>17</v>
      </c>
      <c r="G174" s="16">
        <f t="shared" si="83"/>
        <v>0</v>
      </c>
      <c r="H174" s="16">
        <f t="shared" si="83"/>
        <v>17</v>
      </c>
      <c r="I174" s="16">
        <f t="shared" si="83"/>
        <v>0</v>
      </c>
      <c r="J174" s="16">
        <f t="shared" si="83"/>
        <v>0</v>
      </c>
      <c r="K174" s="16">
        <f t="shared" si="83"/>
        <v>0</v>
      </c>
      <c r="L174" s="16">
        <f t="shared" si="83"/>
        <v>0</v>
      </c>
      <c r="M174" s="16">
        <f t="shared" si="83"/>
        <v>0</v>
      </c>
    </row>
    <row r="175" spans="1:13" ht="15.75" customHeight="1">
      <c r="A175" s="101" t="s">
        <v>57</v>
      </c>
      <c r="B175" s="79" t="s">
        <v>56</v>
      </c>
      <c r="C175" s="79" t="s">
        <v>55</v>
      </c>
      <c r="D175" s="79" t="s">
        <v>2</v>
      </c>
      <c r="E175" s="2">
        <f>F175+G175</f>
        <v>3</v>
      </c>
      <c r="F175" s="2">
        <f t="shared" ref="F175:G180" si="84">H175+J175+L175</f>
        <v>3</v>
      </c>
      <c r="G175" s="2">
        <f t="shared" si="84"/>
        <v>0</v>
      </c>
      <c r="H175" s="39">
        <v>3</v>
      </c>
      <c r="I175" s="28"/>
      <c r="J175" s="39"/>
      <c r="K175" s="39"/>
      <c r="L175" s="39"/>
      <c r="M175" s="49"/>
    </row>
    <row r="176" spans="1:13">
      <c r="A176" s="102"/>
      <c r="B176" s="79" t="s">
        <v>54</v>
      </c>
      <c r="C176" s="79" t="s">
        <v>35</v>
      </c>
      <c r="D176" s="79" t="s">
        <v>53</v>
      </c>
      <c r="E176" s="2">
        <f>F176+G176</f>
        <v>5</v>
      </c>
      <c r="F176" s="2">
        <f t="shared" si="84"/>
        <v>5</v>
      </c>
      <c r="G176" s="2">
        <f t="shared" si="84"/>
        <v>0</v>
      </c>
      <c r="H176" s="39">
        <v>5</v>
      </c>
      <c r="I176" s="39"/>
      <c r="J176" s="39"/>
      <c r="K176" s="39"/>
      <c r="L176" s="39"/>
      <c r="M176" s="49"/>
    </row>
    <row r="177" spans="1:13">
      <c r="A177" s="102"/>
      <c r="B177" s="79" t="s">
        <v>52</v>
      </c>
      <c r="C177" s="79" t="s">
        <v>51</v>
      </c>
      <c r="D177" s="79" t="s">
        <v>50</v>
      </c>
      <c r="E177" s="2">
        <f>F177+G177</f>
        <v>3</v>
      </c>
      <c r="F177" s="2">
        <f t="shared" si="84"/>
        <v>3</v>
      </c>
      <c r="G177" s="2">
        <f t="shared" si="84"/>
        <v>0</v>
      </c>
      <c r="H177" s="3">
        <v>3</v>
      </c>
      <c r="I177" s="39"/>
      <c r="J177" s="39"/>
      <c r="K177" s="39"/>
      <c r="L177" s="39"/>
      <c r="M177" s="49"/>
    </row>
    <row r="178" spans="1:13" ht="25.5">
      <c r="A178" s="102"/>
      <c r="B178" s="70" t="s">
        <v>49</v>
      </c>
      <c r="C178" s="70" t="s">
        <v>48</v>
      </c>
      <c r="D178" s="70" t="s">
        <v>47</v>
      </c>
      <c r="E178" s="2">
        <f>F178+G178</f>
        <v>15</v>
      </c>
      <c r="F178" s="2">
        <f t="shared" si="84"/>
        <v>0</v>
      </c>
      <c r="G178" s="2">
        <f t="shared" si="84"/>
        <v>15</v>
      </c>
      <c r="H178" s="28"/>
      <c r="I178" s="28">
        <v>15</v>
      </c>
      <c r="J178" s="28"/>
      <c r="K178" s="28"/>
      <c r="L178" s="28"/>
      <c r="M178" s="45"/>
    </row>
    <row r="179" spans="1:13" ht="25.5">
      <c r="A179" s="102"/>
      <c r="B179" s="70" t="s">
        <v>206</v>
      </c>
      <c r="C179" s="70" t="s">
        <v>207</v>
      </c>
      <c r="D179" s="70" t="s">
        <v>208</v>
      </c>
      <c r="E179" s="2">
        <v>5</v>
      </c>
      <c r="F179" s="2">
        <v>5</v>
      </c>
      <c r="G179" s="2"/>
      <c r="H179" s="28"/>
      <c r="I179" s="28"/>
      <c r="J179" s="28">
        <v>5</v>
      </c>
      <c r="K179" s="28"/>
      <c r="L179" s="28"/>
      <c r="M179" s="45"/>
    </row>
    <row r="180" spans="1:13" ht="25.5">
      <c r="A180" s="102"/>
      <c r="B180" s="70" t="s">
        <v>46</v>
      </c>
      <c r="C180" s="70" t="s">
        <v>45</v>
      </c>
      <c r="D180" s="70" t="s">
        <v>21</v>
      </c>
      <c r="E180" s="2">
        <f>F180+G180</f>
        <v>3</v>
      </c>
      <c r="F180" s="2">
        <f t="shared" si="84"/>
        <v>3</v>
      </c>
      <c r="G180" s="2">
        <f t="shared" si="84"/>
        <v>0</v>
      </c>
      <c r="H180" s="28">
        <v>3</v>
      </c>
      <c r="I180" s="28"/>
      <c r="J180" s="28"/>
      <c r="K180" s="28"/>
      <c r="L180" s="28"/>
      <c r="M180" s="45"/>
    </row>
    <row r="181" spans="1:13" ht="12.75" customHeight="1">
      <c r="A181" s="103"/>
      <c r="B181" s="82" t="s">
        <v>1</v>
      </c>
      <c r="C181" s="82"/>
      <c r="D181" s="82"/>
      <c r="E181" s="16">
        <f t="shared" ref="E181:M181" si="85">SUM(E175:E180)</f>
        <v>34</v>
      </c>
      <c r="F181" s="16">
        <f t="shared" si="85"/>
        <v>19</v>
      </c>
      <c r="G181" s="16">
        <f t="shared" si="85"/>
        <v>15</v>
      </c>
      <c r="H181" s="16">
        <f t="shared" si="85"/>
        <v>14</v>
      </c>
      <c r="I181" s="16">
        <f t="shared" si="85"/>
        <v>15</v>
      </c>
      <c r="J181" s="16">
        <f t="shared" si="85"/>
        <v>5</v>
      </c>
      <c r="K181" s="16">
        <f t="shared" si="85"/>
        <v>0</v>
      </c>
      <c r="L181" s="16">
        <f t="shared" si="85"/>
        <v>0</v>
      </c>
      <c r="M181" s="16">
        <f t="shared" si="85"/>
        <v>0</v>
      </c>
    </row>
    <row r="182" spans="1:13">
      <c r="A182" s="99" t="s">
        <v>44</v>
      </c>
      <c r="B182" s="70" t="s">
        <v>43</v>
      </c>
      <c r="C182" s="70" t="s">
        <v>39</v>
      </c>
      <c r="D182" s="70" t="s">
        <v>41</v>
      </c>
      <c r="E182" s="2">
        <f>F182+G182</f>
        <v>60</v>
      </c>
      <c r="F182" s="2">
        <f t="shared" ref="F182:G184" si="86">H182+J182+L182</f>
        <v>60</v>
      </c>
      <c r="G182" s="2">
        <f t="shared" si="86"/>
        <v>0</v>
      </c>
      <c r="H182" s="28">
        <v>60</v>
      </c>
      <c r="I182" s="28"/>
      <c r="J182" s="28"/>
      <c r="K182" s="28"/>
      <c r="L182" s="28"/>
      <c r="M182" s="45"/>
    </row>
    <row r="183" spans="1:13">
      <c r="A183" s="99"/>
      <c r="B183" s="70" t="s">
        <v>42</v>
      </c>
      <c r="C183" s="70" t="s">
        <v>39</v>
      </c>
      <c r="D183" s="70" t="s">
        <v>41</v>
      </c>
      <c r="E183" s="2">
        <f>F183+G183</f>
        <v>30</v>
      </c>
      <c r="F183" s="2">
        <f>H183+J183+L183</f>
        <v>0</v>
      </c>
      <c r="G183" s="2">
        <f t="shared" si="86"/>
        <v>30</v>
      </c>
      <c r="H183" s="28"/>
      <c r="I183" s="28">
        <v>30</v>
      </c>
      <c r="J183" s="28"/>
      <c r="K183" s="28"/>
      <c r="L183" s="28"/>
      <c r="M183" s="45"/>
    </row>
    <row r="184" spans="1:13">
      <c r="A184" s="99"/>
      <c r="B184" s="70" t="s">
        <v>40</v>
      </c>
      <c r="C184" s="70" t="s">
        <v>39</v>
      </c>
      <c r="D184" s="70" t="s">
        <v>38</v>
      </c>
      <c r="E184" s="2">
        <f>F184+G184</f>
        <v>5</v>
      </c>
      <c r="F184" s="2">
        <f t="shared" si="86"/>
        <v>5</v>
      </c>
      <c r="G184" s="2">
        <f t="shared" si="86"/>
        <v>0</v>
      </c>
      <c r="H184" s="28"/>
      <c r="I184" s="28"/>
      <c r="J184" s="28">
        <v>5</v>
      </c>
      <c r="K184" s="28"/>
      <c r="L184" s="28"/>
      <c r="M184" s="45"/>
    </row>
    <row r="185" spans="1:13">
      <c r="A185" s="99"/>
      <c r="B185" s="82" t="s">
        <v>1</v>
      </c>
      <c r="C185" s="82"/>
      <c r="D185" s="82"/>
      <c r="E185" s="16">
        <f t="shared" ref="E185:M185" si="87">SUM(E182:E184)</f>
        <v>95</v>
      </c>
      <c r="F185" s="16">
        <f t="shared" si="87"/>
        <v>65</v>
      </c>
      <c r="G185" s="16">
        <f t="shared" si="87"/>
        <v>30</v>
      </c>
      <c r="H185" s="16">
        <f t="shared" si="87"/>
        <v>60</v>
      </c>
      <c r="I185" s="16">
        <f t="shared" si="87"/>
        <v>30</v>
      </c>
      <c r="J185" s="16">
        <f t="shared" si="87"/>
        <v>5</v>
      </c>
      <c r="K185" s="16">
        <f t="shared" si="87"/>
        <v>0</v>
      </c>
      <c r="L185" s="16">
        <f t="shared" si="87"/>
        <v>0</v>
      </c>
      <c r="M185" s="16">
        <f t="shared" si="87"/>
        <v>0</v>
      </c>
    </row>
    <row r="186" spans="1:13" ht="25.5">
      <c r="A186" s="95" t="s">
        <v>37</v>
      </c>
      <c r="B186" s="43" t="s">
        <v>36</v>
      </c>
      <c r="C186" s="63" t="s">
        <v>35</v>
      </c>
      <c r="D186" s="63" t="s">
        <v>34</v>
      </c>
      <c r="E186" s="30">
        <v>50</v>
      </c>
      <c r="F186" s="30">
        <v>50</v>
      </c>
      <c r="G186" s="30">
        <f t="shared" ref="F186:G188" si="88">I186+K186+M186</f>
        <v>0</v>
      </c>
      <c r="H186" s="64">
        <v>50</v>
      </c>
      <c r="I186" s="42"/>
      <c r="J186" s="42"/>
      <c r="K186" s="42"/>
      <c r="L186" s="42"/>
      <c r="M186" s="52"/>
    </row>
    <row r="187" spans="1:13">
      <c r="A187" s="96"/>
      <c r="B187" s="63" t="s">
        <v>33</v>
      </c>
      <c r="C187" s="63" t="s">
        <v>32</v>
      </c>
      <c r="D187" s="63" t="s">
        <v>31</v>
      </c>
      <c r="E187" s="30">
        <v>55</v>
      </c>
      <c r="F187" s="30">
        <v>55</v>
      </c>
      <c r="G187" s="30">
        <f t="shared" si="88"/>
        <v>0</v>
      </c>
      <c r="H187" s="64">
        <v>55</v>
      </c>
      <c r="I187" s="42"/>
      <c r="J187" s="42"/>
      <c r="K187" s="42"/>
      <c r="L187" s="42"/>
      <c r="M187" s="52"/>
    </row>
    <row r="188" spans="1:13" ht="25.5">
      <c r="A188" s="96"/>
      <c r="B188" s="43" t="s">
        <v>30</v>
      </c>
      <c r="C188" s="43" t="s">
        <v>29</v>
      </c>
      <c r="D188" s="43" t="s">
        <v>28</v>
      </c>
      <c r="E188" s="30">
        <f>F188+G188</f>
        <v>5</v>
      </c>
      <c r="F188" s="30">
        <f t="shared" si="88"/>
        <v>5</v>
      </c>
      <c r="G188" s="30">
        <f t="shared" si="88"/>
        <v>0</v>
      </c>
      <c r="H188" s="42">
        <v>5</v>
      </c>
      <c r="I188" s="42"/>
      <c r="J188" s="42"/>
      <c r="K188" s="42"/>
      <c r="L188" s="42"/>
      <c r="M188" s="52"/>
    </row>
    <row r="189" spans="1:13">
      <c r="A189" s="97"/>
      <c r="B189" s="82" t="s">
        <v>1</v>
      </c>
      <c r="C189" s="82"/>
      <c r="D189" s="82"/>
      <c r="E189" s="36">
        <f t="shared" ref="E189:M189" si="89">E186+E187+E188</f>
        <v>110</v>
      </c>
      <c r="F189" s="36">
        <f t="shared" si="89"/>
        <v>110</v>
      </c>
      <c r="G189" s="36">
        <f t="shared" si="89"/>
        <v>0</v>
      </c>
      <c r="H189" s="36">
        <f t="shared" si="89"/>
        <v>110</v>
      </c>
      <c r="I189" s="36">
        <f t="shared" si="89"/>
        <v>0</v>
      </c>
      <c r="J189" s="36">
        <f t="shared" si="89"/>
        <v>0</v>
      </c>
      <c r="K189" s="36">
        <f t="shared" si="89"/>
        <v>0</v>
      </c>
      <c r="L189" s="36">
        <f t="shared" si="89"/>
        <v>0</v>
      </c>
      <c r="M189" s="36">
        <f t="shared" si="89"/>
        <v>0</v>
      </c>
    </row>
    <row r="190" spans="1:13">
      <c r="A190" s="92" t="s">
        <v>27</v>
      </c>
      <c r="B190" s="79" t="s">
        <v>26</v>
      </c>
      <c r="C190" s="79" t="s">
        <v>25</v>
      </c>
      <c r="D190" s="79" t="s">
        <v>24</v>
      </c>
      <c r="E190" s="2">
        <v>11</v>
      </c>
      <c r="F190" s="2">
        <v>9</v>
      </c>
      <c r="G190" s="2">
        <v>2</v>
      </c>
      <c r="H190" s="39">
        <v>9</v>
      </c>
      <c r="I190" s="39">
        <v>2</v>
      </c>
      <c r="J190" s="39"/>
      <c r="K190" s="39"/>
      <c r="L190" s="39"/>
      <c r="M190" s="49"/>
    </row>
    <row r="191" spans="1:13" ht="25.5">
      <c r="A191" s="92"/>
      <c r="B191" s="79" t="s">
        <v>16</v>
      </c>
      <c r="C191" s="79" t="s">
        <v>15</v>
      </c>
      <c r="D191" s="79" t="s">
        <v>14</v>
      </c>
      <c r="E191" s="2">
        <f>F191+G191</f>
        <v>6</v>
      </c>
      <c r="F191" s="2">
        <v>3</v>
      </c>
      <c r="G191" s="2">
        <v>3</v>
      </c>
      <c r="H191" s="39">
        <v>3</v>
      </c>
      <c r="I191" s="39">
        <v>3</v>
      </c>
      <c r="J191" s="39"/>
      <c r="K191" s="39"/>
      <c r="L191" s="39"/>
      <c r="M191" s="49"/>
    </row>
    <row r="192" spans="1:13">
      <c r="A192" s="92"/>
      <c r="B192" s="98" t="s">
        <v>23</v>
      </c>
      <c r="C192" s="98" t="s">
        <v>12</v>
      </c>
      <c r="D192" s="79" t="s">
        <v>22</v>
      </c>
      <c r="E192" s="2">
        <v>5</v>
      </c>
      <c r="F192" s="2">
        <v>5</v>
      </c>
      <c r="G192" s="2">
        <f t="shared" ref="G192:G193" si="90">I192+K192+M192</f>
        <v>0</v>
      </c>
      <c r="H192" s="39">
        <v>5</v>
      </c>
      <c r="I192" s="39"/>
      <c r="J192" s="39"/>
      <c r="K192" s="39"/>
      <c r="L192" s="39"/>
      <c r="M192" s="49"/>
    </row>
    <row r="193" spans="1:13">
      <c r="A193" s="92"/>
      <c r="B193" s="98"/>
      <c r="C193" s="98"/>
      <c r="D193" s="79" t="s">
        <v>21</v>
      </c>
      <c r="E193" s="2">
        <v>6</v>
      </c>
      <c r="F193" s="2">
        <v>6</v>
      </c>
      <c r="G193" s="2">
        <f t="shared" si="90"/>
        <v>0</v>
      </c>
      <c r="H193" s="39">
        <v>6</v>
      </c>
      <c r="I193" s="39"/>
      <c r="J193" s="39"/>
      <c r="K193" s="39"/>
      <c r="L193" s="39"/>
      <c r="M193" s="49"/>
    </row>
    <row r="194" spans="1:13">
      <c r="A194" s="92"/>
      <c r="B194" s="89" t="s">
        <v>1</v>
      </c>
      <c r="C194" s="89"/>
      <c r="D194" s="89"/>
      <c r="E194" s="5">
        <f>SUM(E190:E193)</f>
        <v>28</v>
      </c>
      <c r="F194" s="5">
        <f>SUM(F190:F193)</f>
        <v>23</v>
      </c>
      <c r="G194" s="5">
        <f>SUM(G190:G193)</f>
        <v>5</v>
      </c>
      <c r="H194" s="5">
        <f>SUM(H190:H193)</f>
        <v>23</v>
      </c>
      <c r="I194" s="5">
        <f>SUM(I190:I193)</f>
        <v>5</v>
      </c>
      <c r="J194" s="5"/>
      <c r="K194" s="5"/>
      <c r="L194" s="5"/>
      <c r="M194" s="53"/>
    </row>
    <row r="195" spans="1:13">
      <c r="A195" s="86" t="s">
        <v>20</v>
      </c>
      <c r="B195" s="79" t="s">
        <v>19</v>
      </c>
      <c r="C195" s="79" t="s">
        <v>18</v>
      </c>
      <c r="D195" s="79" t="s">
        <v>17</v>
      </c>
      <c r="E195" s="2">
        <f>F195+G195</f>
        <v>5</v>
      </c>
      <c r="F195" s="2">
        <f t="shared" ref="F195:G200" si="91">H195+J195+L195</f>
        <v>5</v>
      </c>
      <c r="G195" s="2">
        <f t="shared" si="91"/>
        <v>0</v>
      </c>
      <c r="H195" s="5">
        <v>5</v>
      </c>
      <c r="I195" s="3"/>
      <c r="J195" s="3"/>
      <c r="K195" s="3"/>
      <c r="L195" s="3"/>
      <c r="M195" s="3"/>
    </row>
    <row r="196" spans="1:13" ht="25.5">
      <c r="A196" s="87"/>
      <c r="B196" s="79" t="s">
        <v>16</v>
      </c>
      <c r="C196" s="79" t="s">
        <v>15</v>
      </c>
      <c r="D196" s="79" t="s">
        <v>14</v>
      </c>
      <c r="E196" s="2">
        <f>F196+G196</f>
        <v>1</v>
      </c>
      <c r="F196" s="2">
        <f t="shared" si="91"/>
        <v>1</v>
      </c>
      <c r="G196" s="2">
        <f t="shared" si="91"/>
        <v>0</v>
      </c>
      <c r="H196" s="4">
        <v>1</v>
      </c>
      <c r="I196" s="3"/>
      <c r="J196" s="3"/>
      <c r="K196" s="3"/>
      <c r="L196" s="3"/>
      <c r="M196" s="3"/>
    </row>
    <row r="197" spans="1:13" ht="25.5">
      <c r="A197" s="87"/>
      <c r="B197" s="79" t="s">
        <v>90</v>
      </c>
      <c r="C197" s="79" t="s">
        <v>48</v>
      </c>
      <c r="D197" s="79" t="s">
        <v>67</v>
      </c>
      <c r="E197" s="2">
        <v>4</v>
      </c>
      <c r="F197" s="2" t="s">
        <v>201</v>
      </c>
      <c r="G197" s="2">
        <v>4</v>
      </c>
      <c r="H197" s="4" t="s">
        <v>201</v>
      </c>
      <c r="I197" s="3">
        <v>4</v>
      </c>
      <c r="J197" s="3"/>
      <c r="K197" s="3"/>
      <c r="L197" s="3"/>
      <c r="M197" s="3"/>
    </row>
    <row r="198" spans="1:13">
      <c r="A198" s="87"/>
      <c r="B198" s="93" t="s">
        <v>26</v>
      </c>
      <c r="C198" s="79" t="s">
        <v>72</v>
      </c>
      <c r="D198" s="79" t="s">
        <v>71</v>
      </c>
      <c r="E198" s="2">
        <v>2</v>
      </c>
      <c r="F198" s="2">
        <v>2</v>
      </c>
      <c r="G198" s="2" t="s">
        <v>201</v>
      </c>
      <c r="H198" s="4">
        <v>2</v>
      </c>
      <c r="I198" s="3" t="s">
        <v>201</v>
      </c>
      <c r="J198" s="3"/>
      <c r="K198" s="3"/>
      <c r="L198" s="3"/>
      <c r="M198" s="3"/>
    </row>
    <row r="199" spans="1:13" ht="25.5">
      <c r="A199" s="87"/>
      <c r="B199" s="94"/>
      <c r="C199" s="79" t="s">
        <v>202</v>
      </c>
      <c r="D199" s="79" t="s">
        <v>69</v>
      </c>
      <c r="E199" s="2">
        <v>2</v>
      </c>
      <c r="F199" s="2">
        <v>2</v>
      </c>
      <c r="G199" s="2" t="s">
        <v>201</v>
      </c>
      <c r="H199" s="4">
        <v>2</v>
      </c>
      <c r="I199" s="3" t="s">
        <v>201</v>
      </c>
      <c r="J199" s="3"/>
      <c r="K199" s="3"/>
      <c r="L199" s="3"/>
      <c r="M199" s="3"/>
    </row>
    <row r="200" spans="1:13" ht="25.5">
      <c r="A200" s="87"/>
      <c r="B200" s="79" t="s">
        <v>13</v>
      </c>
      <c r="C200" s="79" t="s">
        <v>12</v>
      </c>
      <c r="D200" s="79" t="s">
        <v>11</v>
      </c>
      <c r="E200" s="2">
        <v>5</v>
      </c>
      <c r="F200" s="2">
        <v>5</v>
      </c>
      <c r="G200" s="2">
        <f t="shared" si="91"/>
        <v>0</v>
      </c>
      <c r="H200" s="4">
        <v>5</v>
      </c>
      <c r="I200" s="3"/>
      <c r="J200" s="3"/>
      <c r="K200" s="3"/>
      <c r="L200" s="3"/>
      <c r="M200" s="3"/>
    </row>
    <row r="201" spans="1:13">
      <c r="A201" s="88"/>
      <c r="B201" s="89" t="s">
        <v>1</v>
      </c>
      <c r="C201" s="89"/>
      <c r="D201" s="89"/>
      <c r="E201" s="22">
        <f t="shared" ref="E201:M201" si="92">SUM(E195:E200)</f>
        <v>19</v>
      </c>
      <c r="F201" s="22">
        <f t="shared" si="92"/>
        <v>15</v>
      </c>
      <c r="G201" s="22">
        <f t="shared" si="92"/>
        <v>4</v>
      </c>
      <c r="H201" s="22">
        <f t="shared" si="92"/>
        <v>15</v>
      </c>
      <c r="I201" s="22">
        <f t="shared" si="92"/>
        <v>4</v>
      </c>
      <c r="J201" s="22">
        <f t="shared" si="92"/>
        <v>0</v>
      </c>
      <c r="K201" s="22">
        <f t="shared" si="92"/>
        <v>0</v>
      </c>
      <c r="L201" s="22">
        <f t="shared" si="92"/>
        <v>0</v>
      </c>
      <c r="M201" s="22">
        <f t="shared" si="92"/>
        <v>0</v>
      </c>
    </row>
    <row r="202" spans="1:13">
      <c r="A202" s="90" t="s">
        <v>10</v>
      </c>
      <c r="B202" s="70" t="s">
        <v>9</v>
      </c>
      <c r="C202" s="70" t="s">
        <v>8</v>
      </c>
      <c r="D202" s="79" t="s">
        <v>7</v>
      </c>
      <c r="E202" s="2">
        <f>F202+G202</f>
        <v>5</v>
      </c>
      <c r="F202" s="2">
        <f>H202+J202+L202</f>
        <v>5</v>
      </c>
      <c r="G202" s="2">
        <f>I202+K202+M202</f>
        <v>0</v>
      </c>
      <c r="H202" s="39">
        <v>5</v>
      </c>
      <c r="I202" s="39"/>
      <c r="J202" s="3"/>
      <c r="K202" s="3"/>
      <c r="L202" s="3"/>
      <c r="M202" s="54"/>
    </row>
    <row r="203" spans="1:13">
      <c r="A203" s="90"/>
      <c r="B203" s="91" t="s">
        <v>1</v>
      </c>
      <c r="C203" s="91"/>
      <c r="D203" s="91"/>
      <c r="E203" s="5">
        <f t="shared" ref="E203:M203" si="93">E202</f>
        <v>5</v>
      </c>
      <c r="F203" s="5">
        <f t="shared" si="93"/>
        <v>5</v>
      </c>
      <c r="G203" s="5">
        <f t="shared" si="93"/>
        <v>0</v>
      </c>
      <c r="H203" s="5">
        <f t="shared" si="93"/>
        <v>5</v>
      </c>
      <c r="I203" s="5">
        <f t="shared" si="93"/>
        <v>0</v>
      </c>
      <c r="J203" s="5">
        <f t="shared" si="93"/>
        <v>0</v>
      </c>
      <c r="K203" s="5">
        <f t="shared" si="93"/>
        <v>0</v>
      </c>
      <c r="L203" s="5">
        <f t="shared" si="93"/>
        <v>0</v>
      </c>
      <c r="M203" s="5">
        <f t="shared" si="93"/>
        <v>0</v>
      </c>
    </row>
    <row r="204" spans="1:13" ht="25.5">
      <c r="A204" s="92" t="s">
        <v>6</v>
      </c>
      <c r="B204" s="70" t="s">
        <v>4</v>
      </c>
      <c r="C204" s="70" t="s">
        <v>3</v>
      </c>
      <c r="D204" s="70" t="s">
        <v>2</v>
      </c>
      <c r="E204" s="2">
        <f>F204+G204</f>
        <v>11</v>
      </c>
      <c r="F204" s="2">
        <f>H204+J204+L204</f>
        <v>11</v>
      </c>
      <c r="G204" s="2">
        <f>I204+K204+M204</f>
        <v>0</v>
      </c>
      <c r="H204" s="35">
        <v>11</v>
      </c>
      <c r="I204" s="35"/>
      <c r="J204" s="35"/>
      <c r="K204" s="35"/>
      <c r="L204" s="35"/>
      <c r="M204" s="48"/>
    </row>
    <row r="205" spans="1:13">
      <c r="A205" s="92"/>
      <c r="B205" s="82" t="s">
        <v>1</v>
      </c>
      <c r="C205" s="82"/>
      <c r="D205" s="82"/>
      <c r="E205" s="5">
        <f t="shared" ref="E205:M207" si="94">E204</f>
        <v>11</v>
      </c>
      <c r="F205" s="5">
        <f t="shared" si="94"/>
        <v>11</v>
      </c>
      <c r="G205" s="5">
        <f t="shared" si="94"/>
        <v>0</v>
      </c>
      <c r="H205" s="5">
        <f t="shared" si="94"/>
        <v>11</v>
      </c>
      <c r="I205" s="5">
        <f t="shared" si="94"/>
        <v>0</v>
      </c>
      <c r="J205" s="5">
        <f t="shared" si="94"/>
        <v>0</v>
      </c>
      <c r="K205" s="5">
        <f t="shared" si="94"/>
        <v>0</v>
      </c>
      <c r="L205" s="5">
        <f t="shared" si="94"/>
        <v>0</v>
      </c>
      <c r="M205" s="5">
        <f t="shared" si="94"/>
        <v>0</v>
      </c>
    </row>
    <row r="206" spans="1:13" ht="33.75" customHeight="1">
      <c r="A206" s="78"/>
      <c r="B206" s="79" t="s">
        <v>218</v>
      </c>
      <c r="C206" s="79" t="s">
        <v>156</v>
      </c>
      <c r="D206" s="79" t="s">
        <v>155</v>
      </c>
      <c r="E206" s="5">
        <v>10</v>
      </c>
      <c r="F206" s="5">
        <v>10</v>
      </c>
      <c r="G206" s="5" t="s">
        <v>201</v>
      </c>
      <c r="H206" s="5">
        <v>10</v>
      </c>
      <c r="I206" s="5">
        <f t="shared" si="94"/>
        <v>0</v>
      </c>
      <c r="J206" s="5">
        <f t="shared" si="94"/>
        <v>0</v>
      </c>
      <c r="K206" s="5">
        <f t="shared" si="94"/>
        <v>0</v>
      </c>
      <c r="L206" s="5">
        <f t="shared" si="94"/>
        <v>0</v>
      </c>
      <c r="M206" s="5">
        <f t="shared" si="94"/>
        <v>0</v>
      </c>
    </row>
    <row r="207" spans="1:13" ht="25.5">
      <c r="A207" s="138" t="s">
        <v>5</v>
      </c>
      <c r="B207" s="43" t="s">
        <v>4</v>
      </c>
      <c r="C207" s="43" t="s">
        <v>3</v>
      </c>
      <c r="D207" s="43" t="s">
        <v>2</v>
      </c>
      <c r="E207" s="30">
        <f>F207+G207</f>
        <v>6</v>
      </c>
      <c r="F207" s="30">
        <f>H207+J207+L207</f>
        <v>4</v>
      </c>
      <c r="G207" s="30">
        <f>I207+K207+M207</f>
        <v>2</v>
      </c>
      <c r="H207" s="42">
        <v>4</v>
      </c>
      <c r="I207" s="42">
        <v>2</v>
      </c>
      <c r="J207" s="5">
        <f t="shared" si="94"/>
        <v>0</v>
      </c>
      <c r="K207" s="5">
        <f t="shared" si="94"/>
        <v>0</v>
      </c>
      <c r="L207" s="5">
        <f t="shared" si="94"/>
        <v>0</v>
      </c>
      <c r="M207" s="5">
        <f t="shared" si="94"/>
        <v>0</v>
      </c>
    </row>
    <row r="208" spans="1:13">
      <c r="A208" s="138"/>
      <c r="B208" s="82" t="s">
        <v>1</v>
      </c>
      <c r="C208" s="82"/>
      <c r="D208" s="82"/>
      <c r="E208" s="16">
        <f>E206+E207</f>
        <v>16</v>
      </c>
      <c r="F208" s="16">
        <f t="shared" ref="F208:I208" si="95">F206+F207</f>
        <v>14</v>
      </c>
      <c r="G208" s="16">
        <v>2</v>
      </c>
      <c r="H208" s="16">
        <f t="shared" si="95"/>
        <v>14</v>
      </c>
      <c r="I208" s="16">
        <f t="shared" si="95"/>
        <v>2</v>
      </c>
      <c r="J208" s="16">
        <f t="shared" ref="J208:M208" si="96">J207</f>
        <v>0</v>
      </c>
      <c r="K208" s="16">
        <f t="shared" si="96"/>
        <v>0</v>
      </c>
      <c r="L208" s="5">
        <f t="shared" si="96"/>
        <v>0</v>
      </c>
      <c r="M208" s="5">
        <f t="shared" si="96"/>
        <v>0</v>
      </c>
    </row>
    <row r="209" spans="1:13" ht="15.75" thickBot="1">
      <c r="A209" s="83" t="s">
        <v>0</v>
      </c>
      <c r="B209" s="84"/>
      <c r="C209" s="84"/>
      <c r="D209" s="85"/>
      <c r="E209" s="1">
        <f t="shared" ref="E209:M209" si="97">E15+E23+E28+E30+E46+E53+E59+E66+E72+E75+E78+E89+E96+E115+E123+E130+E140+E147+E160+E166+E168+E171+E174+E181+E185+E189+E194+E201+E203+E205+E152+E105+E208+E32</f>
        <v>1102</v>
      </c>
      <c r="F209" s="1">
        <f t="shared" si="97"/>
        <v>833</v>
      </c>
      <c r="G209" s="1">
        <f t="shared" si="97"/>
        <v>269</v>
      </c>
      <c r="H209" s="1">
        <f t="shared" si="97"/>
        <v>803</v>
      </c>
      <c r="I209" s="1">
        <f t="shared" si="97"/>
        <v>269</v>
      </c>
      <c r="J209" s="1">
        <f t="shared" si="97"/>
        <v>30</v>
      </c>
      <c r="K209" s="1">
        <f t="shared" si="97"/>
        <v>0</v>
      </c>
      <c r="L209" s="1">
        <f t="shared" si="97"/>
        <v>0</v>
      </c>
      <c r="M209" s="1">
        <f t="shared" si="97"/>
        <v>0</v>
      </c>
    </row>
  </sheetData>
  <mergeCells count="109">
    <mergeCell ref="H3:M3"/>
    <mergeCell ref="H6:M6"/>
    <mergeCell ref="H12:I12"/>
    <mergeCell ref="J12:K12"/>
    <mergeCell ref="L12:M12"/>
    <mergeCell ref="A9:M9"/>
    <mergeCell ref="A11:A13"/>
    <mergeCell ref="B11:B13"/>
    <mergeCell ref="E11:E13"/>
    <mergeCell ref="F11:G11"/>
    <mergeCell ref="H11:M11"/>
    <mergeCell ref="C12:D13"/>
    <mergeCell ref="A14:A15"/>
    <mergeCell ref="B15:D15"/>
    <mergeCell ref="A16:A23"/>
    <mergeCell ref="B16:B17"/>
    <mergeCell ref="B23:D23"/>
    <mergeCell ref="A24:A28"/>
    <mergeCell ref="B28:D28"/>
    <mergeCell ref="F12:F13"/>
    <mergeCell ref="G12:G13"/>
    <mergeCell ref="A47:A53"/>
    <mergeCell ref="B48:B49"/>
    <mergeCell ref="B53:D53"/>
    <mergeCell ref="A54:A59"/>
    <mergeCell ref="B59:D59"/>
    <mergeCell ref="A60:A66"/>
    <mergeCell ref="B66:D66"/>
    <mergeCell ref="A29:A30"/>
    <mergeCell ref="B30:D30"/>
    <mergeCell ref="A33:A46"/>
    <mergeCell ref="B33:B34"/>
    <mergeCell ref="B40:B41"/>
    <mergeCell ref="B46:D46"/>
    <mergeCell ref="A31:A32"/>
    <mergeCell ref="B32:D32"/>
    <mergeCell ref="B36:B38"/>
    <mergeCell ref="A79:A89"/>
    <mergeCell ref="B82:B83"/>
    <mergeCell ref="B89:D89"/>
    <mergeCell ref="A90:A96"/>
    <mergeCell ref="B94:B95"/>
    <mergeCell ref="B96:D96"/>
    <mergeCell ref="A67:A72"/>
    <mergeCell ref="B72:D72"/>
    <mergeCell ref="A73:A75"/>
    <mergeCell ref="B73:B74"/>
    <mergeCell ref="B75:D75"/>
    <mergeCell ref="A76:A78"/>
    <mergeCell ref="B78:D78"/>
    <mergeCell ref="B79:B80"/>
    <mergeCell ref="B86:B87"/>
    <mergeCell ref="C86:C87"/>
    <mergeCell ref="B92:B93"/>
    <mergeCell ref="B68:B70"/>
    <mergeCell ref="A116:A123"/>
    <mergeCell ref="B123:D123"/>
    <mergeCell ref="A124:A130"/>
    <mergeCell ref="B130:D130"/>
    <mergeCell ref="A131:A140"/>
    <mergeCell ref="B131:B132"/>
    <mergeCell ref="B134:B137"/>
    <mergeCell ref="B140:D140"/>
    <mergeCell ref="A97:A105"/>
    <mergeCell ref="B103:B104"/>
    <mergeCell ref="B105:D105"/>
    <mergeCell ref="A106:A115"/>
    <mergeCell ref="B106:B108"/>
    <mergeCell ref="B109:B112"/>
    <mergeCell ref="C109:C110"/>
    <mergeCell ref="B115:D115"/>
    <mergeCell ref="B126:B127"/>
    <mergeCell ref="A161:A166"/>
    <mergeCell ref="B166:D166"/>
    <mergeCell ref="A167:A168"/>
    <mergeCell ref="B168:D168"/>
    <mergeCell ref="A169:A171"/>
    <mergeCell ref="C169:C170"/>
    <mergeCell ref="B171:D171"/>
    <mergeCell ref="A141:A147"/>
    <mergeCell ref="B147:D147"/>
    <mergeCell ref="B152:D152"/>
    <mergeCell ref="A153:A160"/>
    <mergeCell ref="B153:B155"/>
    <mergeCell ref="B156:B157"/>
    <mergeCell ref="B160:D160"/>
    <mergeCell ref="A186:A189"/>
    <mergeCell ref="B189:D189"/>
    <mergeCell ref="A190:A194"/>
    <mergeCell ref="B192:B193"/>
    <mergeCell ref="C192:C193"/>
    <mergeCell ref="B194:D194"/>
    <mergeCell ref="A172:A174"/>
    <mergeCell ref="C172:C173"/>
    <mergeCell ref="B174:D174"/>
    <mergeCell ref="A175:A181"/>
    <mergeCell ref="B181:D181"/>
    <mergeCell ref="A182:A185"/>
    <mergeCell ref="B185:D185"/>
    <mergeCell ref="A207:A208"/>
    <mergeCell ref="B208:D208"/>
    <mergeCell ref="A209:D209"/>
    <mergeCell ref="A195:A201"/>
    <mergeCell ref="B201:D201"/>
    <mergeCell ref="A202:A203"/>
    <mergeCell ref="B203:D203"/>
    <mergeCell ref="A204:A205"/>
    <mergeCell ref="B205:D205"/>
    <mergeCell ref="B198:B199"/>
  </mergeCells>
  <pageMargins left="0" right="0" top="0" bottom="0" header="0" footer="0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ДС при Кс</vt:lpstr>
      <vt:lpstr>'ДС при Кс'!Заголовки_для_печати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KvasovaIV</dc:creator>
  <cp:lastModifiedBy>PadalkoOA</cp:lastModifiedBy>
  <cp:lastPrinted>2019-06-28T06:44:52Z</cp:lastPrinted>
  <dcterms:created xsi:type="dcterms:W3CDTF">2018-08-31T14:01:23Z</dcterms:created>
  <dcterms:modified xsi:type="dcterms:W3CDTF">2019-10-01T09:03:50Z</dcterms:modified>
</cp:coreProperties>
</file>